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41" windowWidth="8475" windowHeight="10710" activeTab="0"/>
  </bookViews>
  <sheets>
    <sheet name="PREDICTION" sheetId="1" r:id="rId1"/>
  </sheets>
  <definedNames/>
  <calcPr fullCalcOnLoad="1"/>
</workbook>
</file>

<file path=xl/sharedStrings.xml><?xml version="1.0" encoding="utf-8"?>
<sst xmlns="http://schemas.openxmlformats.org/spreadsheetml/2006/main" count="1071" uniqueCount="799">
  <si>
    <t>Дано прогнозов</t>
  </si>
  <si>
    <t>Всего</t>
  </si>
  <si>
    <t>Исход</t>
  </si>
  <si>
    <t>Разница</t>
  </si>
  <si>
    <t>Счет</t>
  </si>
  <si>
    <t>% очков</t>
  </si>
  <si>
    <t>Очки</t>
  </si>
  <si>
    <t>Стадия</t>
  </si>
  <si>
    <t>№</t>
  </si>
  <si>
    <t>Хозяева</t>
  </si>
  <si>
    <t>-</t>
  </si>
  <si>
    <t>Гости</t>
  </si>
  <si>
    <t>ИТОГ</t>
  </si>
  <si>
    <t>Group Stage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</si>
  <si>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</si>
  <si>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</si>
  <si>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</si>
  <si>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</si>
  <si>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</si>
  <si>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</si>
  <si>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</si>
  <si>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</si>
  <si>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</si>
  <si>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</si>
  <si>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</si>
  <si>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</si>
  <si>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</si>
  <si>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</si>
  <si>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</si>
  <si>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</si>
  <si>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</si>
  <si>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</si>
  <si>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</si>
  <si>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</si>
  <si>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</si>
  <si>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</si>
  <si>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</si>
  <si>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</si>
  <si>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</si>
  <si>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</si>
  <si>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</si>
  <si>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</si>
  <si>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</si>
  <si>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</si>
  <si>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</si>
  <si>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</si>
  <si>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</si>
  <si>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</si>
  <si>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</si>
  <si>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</si>
  <si>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</si>
  <si>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</si>
  <si>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</si>
  <si>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</si>
  <si>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</si>
  <si>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</si>
  <si>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</si>
  <si>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</si>
  <si>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</si>
  <si>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</si>
  <si>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</si>
  <si>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</si>
  <si>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</si>
  <si>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</si>
  <si>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</si>
  <si>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</si>
  <si>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</si>
  <si>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</si>
  <si>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</si>
  <si>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</si>
  <si>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</si>
  <si>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</si>
  <si>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</si>
  <si>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</si>
  <si>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</si>
  <si>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</si>
  <si>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</si>
  <si>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</si>
  <si>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</si>
  <si>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</si>
  <si>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</si>
  <si>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</si>
  <si>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</si>
  <si>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</si>
  <si>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</si>
  <si>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</si>
  <si>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</si>
  <si>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</si>
  <si>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</si>
  <si>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</si>
  <si>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</si>
  <si>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</si>
  <si>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</si>
  <si>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</si>
  <si>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</si>
  <si>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</si>
  <si>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</si>
  <si>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</si>
  <si>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</si>
  <si>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</si>
  <si>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</si>
  <si>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</si>
  <si>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</si>
  <si>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</si>
  <si>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</si>
  <si>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</si>
  <si>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</si>
  <si>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</si>
  <si>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</si>
  <si>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</si>
  <si>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</si>
  <si>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</si>
  <si>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</si>
  <si>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</si>
  <si>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</si>
  <si>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</si>
  <si>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</si>
  <si>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</si>
  <si>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</si>
  <si>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</si>
  <si>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</si>
  <si>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</si>
  <si>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</si>
  <si>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</si>
  <si>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</si>
  <si>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</si>
  <si>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</si>
  <si>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</si>
  <si>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</si>
  <si>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</si>
  <si>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</si>
  <si>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</si>
  <si>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</si>
  <si>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</si>
  <si>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</si>
  <si>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</si>
  <si>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</si>
  <si>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</si>
  <si>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</si>
  <si>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</si>
  <si>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</si>
  <si>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</si>
  <si>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</si>
  <si>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</si>
  <si>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</si>
  <si>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</si>
  <si>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</si>
  <si>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</si>
  <si>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</si>
  <si>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</si>
  <si>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</si>
  <si>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</si>
  <si>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</si>
  <si>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</si>
  <si>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</si>
  <si>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</si>
  <si>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</si>
  <si>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</si>
  <si>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</si>
  <si>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</si>
  <si>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</si>
  <si>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</si>
  <si>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</si>
  <si>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</si>
  <si>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</si>
  <si>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</si>
  <si>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</si>
  <si>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</si>
  <si>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</si>
  <si>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</si>
  <si>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</si>
  <si>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</si>
  <si>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</si>
  <si>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</si>
  <si>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</si>
  <si>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</si>
  <si>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</si>
  <si>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</si>
  <si>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</si>
  <si>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</si>
  <si>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</si>
  <si>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</si>
  <si>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</si>
  <si>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</si>
  <si>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</si>
  <si>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</si>
  <si>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</si>
  <si>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</si>
  <si>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</si>
  <si>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</si>
  <si>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</si>
  <si>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</si>
  <si>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</si>
  <si>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</si>
  <si>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</si>
  <si>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</si>
  <si>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</si>
  <si>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</si>
  <si>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</si>
  <si>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</si>
  <si>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</si>
  <si>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</si>
  <si>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</si>
  <si>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</si>
  <si>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</si>
  <si>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</si>
  <si>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</si>
  <si>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</si>
  <si>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</si>
  <si>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</si>
  <si>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</si>
  <si>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</si>
  <si>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</si>
  <si>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</si>
  <si>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</si>
  <si>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</si>
  <si>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</si>
  <si>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</si>
  <si>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</si>
  <si>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</si>
  <si>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</si>
  <si>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</si>
  <si>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</si>
  <si>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</si>
  <si>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</si>
  <si>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</si>
  <si>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</si>
  <si>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</si>
  <si>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</si>
  <si>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</si>
  <si>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</si>
  <si>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</si>
  <si>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</si>
  <si>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</si>
  <si>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</si>
  <si>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</si>
  <si>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</si>
  <si>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</si>
  <si>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</si>
  <si>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</si>
  <si>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</si>
  <si>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</si>
  <si>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</si>
  <si>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</si>
  <si>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</si>
  <si>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</si>
  <si>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</si>
  <si>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</si>
  <si>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</si>
  <si>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</si>
  <si>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</si>
  <si>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</si>
  <si>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</si>
  <si>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</si>
  <si>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</si>
  <si>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</si>
  <si>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</si>
  <si>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</si>
  <si>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</si>
  <si>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</si>
  <si>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</si>
  <si>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</si>
  <si>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</si>
  <si>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</si>
  <si>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</si>
  <si>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</si>
  <si>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</si>
  <si>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</si>
  <si>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</si>
  <si>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</si>
  <si>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</si>
  <si>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</si>
  <si>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</si>
  <si>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</si>
  <si>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</si>
  <si>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</si>
  <si>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</si>
  <si>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</si>
  <si>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</si>
  <si>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</si>
  <si>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</si>
  <si>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</si>
  <si>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</si>
  <si>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</si>
  <si>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</si>
  <si>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</si>
  <si>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</si>
  <si>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</si>
  <si>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</si>
  <si>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</si>
  <si>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</si>
  <si>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</si>
  <si>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</si>
  <si>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</si>
  <si>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</si>
  <si>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</si>
  <si>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</si>
  <si>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</si>
  <si>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</si>
  <si>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</si>
  <si>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</si>
  <si>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</si>
  <si>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</si>
  <si>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</si>
  <si>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</si>
  <si>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</si>
  <si>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</si>
  <si>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</si>
  <si>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</si>
  <si>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</si>
  <si>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</si>
  <si>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</si>
  <si>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</si>
  <si>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</si>
  <si>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</si>
  <si>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</si>
  <si>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</si>
  <si>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</si>
  <si>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</si>
  <si>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</si>
  <si>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</si>
  <si>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</si>
  <si>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</si>
  <si>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</si>
  <si>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</si>
  <si>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</si>
  <si>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</si>
  <si>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</si>
  <si>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</si>
  <si>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</si>
  <si>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</si>
  <si>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</si>
  <si>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</si>
  <si>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</si>
  <si>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</si>
  <si>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</si>
  <si>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</si>
  <si>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</si>
  <si>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</si>
  <si>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</si>
  <si>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</si>
  <si>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</si>
  <si>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</si>
  <si>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</si>
  <si>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</si>
  <si>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</si>
  <si>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</si>
  <si>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</si>
  <si>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</si>
  <si>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</si>
  <si>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</si>
  <si>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</si>
  <si>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</si>
  <si>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</si>
  <si>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</si>
  <si>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</si>
  <si>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</si>
  <si>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</si>
  <si>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</si>
  <si>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</si>
  <si>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</si>
  <si>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</si>
  <si>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</si>
  <si>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</si>
  <si>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</si>
  <si>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</si>
  <si>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</si>
  <si>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</si>
  <si>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</si>
  <si>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</si>
  <si>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</si>
  <si>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</si>
  <si>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</si>
  <si>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</si>
  <si>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</si>
  <si>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</si>
  <si>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</si>
  <si>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</si>
  <si>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</si>
  <si>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</si>
  <si>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</si>
  <si>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</si>
  <si>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</si>
  <si>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</si>
  <si>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</si>
  <si>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</si>
  <si>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</si>
  <si>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</si>
  <si>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</si>
  <si>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</si>
  <si>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</si>
  <si>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</si>
  <si>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</si>
  <si>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</si>
  <si>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</si>
  <si>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</si>
  <si>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</si>
  <si>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</si>
  <si>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</si>
  <si>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</si>
  <si>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</si>
  <si>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</si>
  <si>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</si>
  <si>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</si>
  <si>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</si>
  <si>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</si>
  <si>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</si>
  <si>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</si>
  <si>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</si>
  <si>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</si>
  <si>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</si>
  <si>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</si>
  <si>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</si>
  <si>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</si>
  <si>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</si>
  <si>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</si>
  <si>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</si>
  <si>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</si>
  <si>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</si>
  <si>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</si>
  <si>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</si>
  <si>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</si>
  <si>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</si>
  <si>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</si>
  <si>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</si>
  <si>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</si>
  <si>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</si>
  <si>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</si>
  <si>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</si>
  <si>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</si>
  <si>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</si>
  <si>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</si>
  <si>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</si>
  <si>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</si>
  <si>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</si>
  <si>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</si>
  <si>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</si>
  <si>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</si>
  <si>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</si>
  <si>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</si>
  <si>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</si>
  <si>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</si>
  <si>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</si>
  <si>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</si>
  <si>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</si>
  <si>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</si>
  <si>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</si>
  <si>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</si>
  <si>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</si>
  <si>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</si>
  <si>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</si>
  <si>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</si>
  <si>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</si>
  <si>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</si>
  <si>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</si>
  <si>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</si>
  <si>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</si>
  <si>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</si>
  <si>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</si>
  <si>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</si>
  <si>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</si>
  <si>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</si>
  <si>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</si>
  <si>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</si>
  <si>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</si>
  <si>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</si>
  <si>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</si>
  <si>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</si>
  <si>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</si>
  <si>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</si>
  <si>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</si>
  <si>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</si>
  <si>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</si>
  <si>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</si>
  <si>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</si>
  <si>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</si>
  <si>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</si>
  <si>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</si>
  <si>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</si>
  <si>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</si>
  <si>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</si>
  <si>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</si>
  <si>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</si>
  <si>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</si>
  <si>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</si>
  <si>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</si>
  <si>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</si>
  <si>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</si>
  <si>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</si>
  <si>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</si>
  <si>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</si>
  <si>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</si>
  <si>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</si>
  <si>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</si>
  <si>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</si>
  <si>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</si>
  <si>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Second Round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</si>
  <si>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</si>
  <si>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</si>
  <si>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</si>
  <si>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</si>
  <si>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</si>
  <si>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</si>
  <si>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</si>
  <si>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</si>
  <si>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</si>
  <si>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</si>
  <si>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</si>
  <si>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</si>
  <si>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</si>
  <si>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</si>
  <si>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</si>
  <si>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</si>
  <si>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</si>
  <si>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</si>
  <si>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</si>
  <si>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</si>
  <si>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</si>
  <si>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</si>
  <si>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</si>
  <si>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</si>
  <si>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</si>
  <si>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</si>
  <si>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</si>
  <si>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</si>
  <si>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</si>
  <si>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</si>
  <si>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</si>
  <si>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</si>
  <si>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</si>
  <si>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</si>
  <si>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</si>
  <si>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</si>
  <si>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</si>
  <si>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</si>
  <si>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</si>
  <si>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</si>
  <si>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</si>
  <si>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</si>
  <si>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</si>
  <si>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</si>
  <si>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</si>
  <si>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</si>
  <si>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</si>
  <si>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</si>
  <si>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</si>
  <si>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</si>
  <si>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</si>
  <si>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</si>
  <si>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</si>
  <si>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</si>
  <si>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</si>
  <si>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</si>
  <si>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</si>
  <si>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</si>
  <si>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</si>
  <si>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</si>
  <si>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</si>
  <si>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</si>
  <si>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</si>
  <si>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</si>
  <si>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</si>
  <si>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</si>
  <si>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</si>
  <si>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</si>
  <si>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</si>
  <si>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</si>
  <si>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</si>
  <si>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</si>
  <si>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</si>
  <si>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</si>
  <si>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</si>
  <si>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</si>
  <si>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</si>
  <si>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</si>
  <si>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</si>
  <si>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</si>
  <si>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Quarter-finals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</si>
  <si>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</si>
  <si>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</si>
  <si>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</si>
  <si>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</si>
  <si>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</si>
  <si>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</si>
  <si>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</si>
  <si>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</si>
  <si>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</si>
  <si>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</si>
  <si>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</si>
  <si>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</si>
  <si>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</si>
  <si>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</si>
  <si>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</si>
  <si>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</si>
  <si>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</si>
  <si>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</si>
  <si>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</si>
  <si>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</si>
  <si>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</si>
  <si>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</si>
  <si>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</si>
  <si>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</si>
  <si>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</si>
  <si>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</si>
  <si>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</si>
  <si>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</si>
  <si>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</si>
  <si>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</si>
  <si>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</si>
  <si>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</si>
  <si>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</si>
  <si>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</si>
  <si>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</si>
  <si>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</si>
  <si>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</si>
  <si>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</si>
  <si>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</si>
  <si>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</si>
  <si>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Semi-finals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</si>
  <si>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</si>
  <si>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</si>
  <si>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</si>
  <si>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</si>
  <si>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</si>
  <si>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</si>
  <si>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</si>
  <si>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</si>
  <si>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</si>
  <si>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</si>
  <si>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</si>
  <si>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</si>
  <si>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</si>
  <si>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</si>
  <si>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</si>
  <si>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</si>
  <si>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</si>
  <si>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</si>
  <si>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</si>
  <si>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</si>
  <si>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 Pl M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</si>
  <si>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</si>
  <si>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</si>
  <si>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</si>
  <si>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</si>
  <si>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</si>
  <si>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</si>
  <si>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</si>
  <si>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</si>
  <si>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</si>
  <si>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</si>
  <si>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Final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</si>
  <si>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</si>
  <si>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</si>
  <si>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</si>
  <si>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</si>
  <si>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</si>
  <si>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</si>
  <si>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</si>
  <si>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</si>
  <si>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</si>
  <si>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</si>
  <si>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Всего голов забито</t>
  </si>
  <si>
    <t>-</t>
  </si>
  <si>
    <t>В среднем за матч</t>
  </si>
  <si>
    <t>-</t>
  </si>
  <si>
    <t>Город, Стадион</t>
  </si>
  <si>
    <t>XVIV WORLD CUP. SOUTH AFRICA - 2010.</t>
  </si>
  <si>
    <t>Дата, время</t>
  </si>
  <si>
    <t>11.06.2010, 18-00</t>
  </si>
  <si>
    <t>Johannesburg, Soccer City</t>
  </si>
  <si>
    <t>11.06.2010, 22-30</t>
  </si>
  <si>
    <t>Cape Town , Green Point Stadium</t>
  </si>
  <si>
    <t>12.06.2010, 18-00</t>
  </si>
  <si>
    <t>Johannesburg, Ellis Park Stadium</t>
  </si>
  <si>
    <t>12.06.2010, 15-30</t>
  </si>
  <si>
    <t>Port Elizabeth , Nelson Mandela Bay Stadium</t>
  </si>
  <si>
    <t>12.06.2010, 22-30</t>
  </si>
  <si>
    <t>Rustenburg , Royal Bafokeng Stadium</t>
  </si>
  <si>
    <t>USA</t>
  </si>
  <si>
    <t>13.06.2010, 15-30</t>
  </si>
  <si>
    <t>Polokwane , Peter Mokaba Stadium</t>
  </si>
  <si>
    <t>13.06.2010, 22-30</t>
  </si>
  <si>
    <t>Durban , Durban Stadium</t>
  </si>
  <si>
    <t>13.06.2010, 18-00</t>
  </si>
  <si>
    <t>Pretoria , Loftus Versfeld Stadium</t>
  </si>
  <si>
    <t>14.06.2010, 15-30</t>
  </si>
  <si>
    <t>14.06.2010, 18-00</t>
  </si>
  <si>
    <t>Bloemfontein , Free State Stadium</t>
  </si>
  <si>
    <t>14.06.2010, 22-30</t>
  </si>
  <si>
    <t>15.06.2010, 15-30</t>
  </si>
  <si>
    <t>15.06.2010, 18-00</t>
  </si>
  <si>
    <t>15.06.2010, 22-30</t>
  </si>
  <si>
    <t>16.06.2010, 15-30</t>
  </si>
  <si>
    <t>Nelspruit , Mbombela Stadium</t>
  </si>
  <si>
    <t>16.06.2010, 18-00</t>
  </si>
  <si>
    <t>16.06.2010, 22-30</t>
  </si>
  <si>
    <t>17.06.2010, 22-30</t>
  </si>
  <si>
    <t>17.06.2010, 18-00</t>
  </si>
  <si>
    <t>17.06.2010, 15-30</t>
  </si>
  <si>
    <t>18.06.2010, 15-30</t>
  </si>
  <si>
    <t>18.06.2010, 18-00</t>
  </si>
  <si>
    <t>18.06.2010, 22-30</t>
  </si>
  <si>
    <t>19.06.2010, 18-00</t>
  </si>
  <si>
    <t>19.06.2010, 15-30</t>
  </si>
  <si>
    <t>19.06.2010, 22-30</t>
  </si>
  <si>
    <t>20.06.2010, 15-30</t>
  </si>
  <si>
    <t>20.06.2010, 18-00</t>
  </si>
  <si>
    <t>20.06.2010, 22-30</t>
  </si>
  <si>
    <t>21.06.2010, 15-30</t>
  </si>
  <si>
    <t>21.06.2010, 18-00</t>
  </si>
  <si>
    <t>21.06.2010, 22-30</t>
  </si>
  <si>
    <t>22.06.2010, 18-00</t>
  </si>
  <si>
    <t>22.06.2010, 22-30</t>
  </si>
  <si>
    <t>23.06.2010, 18-00</t>
  </si>
  <si>
    <t>23.06.2010, 22-30</t>
  </si>
  <si>
    <t>24.06.2010, 18-00</t>
  </si>
  <si>
    <t>24.06.2010, 22-30</t>
  </si>
  <si>
    <t>25.06.2010, 18-00</t>
  </si>
  <si>
    <t>25.06.2010, 22-30</t>
  </si>
  <si>
    <t>26.06.2010, 18-00</t>
  </si>
  <si>
    <t>26.06.2010, 22-30</t>
  </si>
  <si>
    <t>27.06.2010, 18-00</t>
  </si>
  <si>
    <t>27.06.2010, 22-30</t>
  </si>
  <si>
    <t>28.06.2010, 18-00</t>
  </si>
  <si>
    <t>28.06.2010, 22-30</t>
  </si>
  <si>
    <t>29.06.2010, 18-00</t>
  </si>
  <si>
    <t>29.06.2010, 22-30</t>
  </si>
  <si>
    <t>02.07.2010, 18-00</t>
  </si>
  <si>
    <t>WIN53</t>
  </si>
  <si>
    <t>WIN54</t>
  </si>
  <si>
    <t>02.07.2010, 22-30</t>
  </si>
  <si>
    <t>03.07.2010, 18-00</t>
  </si>
  <si>
    <t>03.07.2010, 22-30</t>
  </si>
  <si>
    <t>WIN55</t>
  </si>
  <si>
    <t>WIN56</t>
  </si>
  <si>
    <t>06.07.2010, 22-30</t>
  </si>
  <si>
    <t>WIN58</t>
  </si>
  <si>
    <t>WIN57</t>
  </si>
  <si>
    <t>07.07.2010, 22-30</t>
  </si>
  <si>
    <t>WIN59</t>
  </si>
  <si>
    <t>WIN60</t>
  </si>
  <si>
    <t>10.07.2010, 22-30</t>
  </si>
  <si>
    <t>LOS61</t>
  </si>
  <si>
    <t>LOS62</t>
  </si>
  <si>
    <t>11.07.2010, 22-30</t>
  </si>
  <si>
    <t>WIN61</t>
  </si>
  <si>
    <t>WIN62</t>
  </si>
  <si>
    <t>* - Учитывается счёт после дополнительного времени. Пенальти не учитываются.</t>
  </si>
  <si>
    <t>49*</t>
  </si>
  <si>
    <t>50*</t>
  </si>
  <si>
    <t>52*</t>
  </si>
  <si>
    <t>51*</t>
  </si>
  <si>
    <t>53*</t>
  </si>
  <si>
    <t>54*</t>
  </si>
  <si>
    <t>55*</t>
  </si>
  <si>
    <t>56*</t>
  </si>
  <si>
    <t>57*</t>
  </si>
  <si>
    <t>58*</t>
  </si>
  <si>
    <t>59*</t>
  </si>
  <si>
    <t>60*</t>
  </si>
  <si>
    <t>61*</t>
  </si>
  <si>
    <t>62*</t>
  </si>
  <si>
    <t>63*</t>
  </si>
  <si>
    <t>64*</t>
  </si>
  <si>
    <t>Время начала матчей - московское!</t>
  </si>
  <si>
    <t>SOUTH AFRICA</t>
  </si>
  <si>
    <t>MEXICO</t>
  </si>
  <si>
    <t>URUGUAY</t>
  </si>
  <si>
    <t>FRANCE</t>
  </si>
  <si>
    <t>ARGENTINA</t>
  </si>
  <si>
    <t>NIGERIA</t>
  </si>
  <si>
    <t>KOREA REPUBLIC</t>
  </si>
  <si>
    <t>GREECE</t>
  </si>
  <si>
    <t>ENGLAND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</si>
  <si>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</si>
  <si>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</si>
  <si>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</si>
  <si>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</si>
  <si>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</si>
  <si>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</si>
  <si>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</si>
  <si>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</si>
  <si>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>JAPAN</t>
  </si>
  <si>
    <t>CAMEROON</t>
  </si>
  <si>
    <t>ITALY</t>
  </si>
  <si>
    <t>PARAGUAY</t>
  </si>
  <si>
    <t>NEW ZEALAND</t>
  </si>
  <si>
    <t>SLOVAKIA</t>
  </si>
  <si>
    <t>CÔTE D'IVOIRE</t>
  </si>
  <si>
    <t>PORTUGAL</t>
  </si>
  <si>
    <t>BRAZIL</t>
  </si>
  <si>
    <t>KOREA DPR</t>
  </si>
  <si>
    <t>HONDURAS</t>
  </si>
  <si>
    <t>CHILE</t>
  </si>
  <si>
    <t>SPAIN</t>
  </si>
  <si>
    <t>SWITZERLAND</t>
  </si>
  <si>
    <t>YYX</t>
  </si>
  <si>
    <t>SYNCRO</t>
  </si>
  <si>
    <t>АС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</si>
</sst>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/dd/yy"/>
    <numFmt numFmtId="173" formatCode="0.000"/>
  </numFmts>
  <fonts count="36">
    <font>
      <sz val="10"/>
      <name val="Arial"/>
      <family val="0"/>
    </font>
    <font>
      <sz val="10"/>
      <color indexed="11"/>
      <name val="Arial Cyr"/>
      <family val="2"/>
    </font>
    <font>
      <sz val="10"/>
      <color indexed="8"/>
      <name val="Arial Cyr"/>
      <family val="0"/>
    </font>
    <font>
      <sz val="10"/>
      <color indexed="15"/>
      <name val="Arial Cyr"/>
      <family val="2"/>
    </font>
    <font>
      <b/>
      <sz val="14"/>
      <color indexed="15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0"/>
      <color indexed="8"/>
      <name val="Arial Cyr"/>
      <family val="2"/>
    </font>
    <font>
      <sz val="8"/>
      <color indexed="20"/>
      <name val="Arial Cyr"/>
      <family val="2"/>
    </font>
    <font>
      <sz val="8"/>
      <color indexed="11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sz val="8"/>
      <name val="Arial"/>
      <family val="0"/>
    </font>
    <font>
      <sz val="10"/>
      <color indexed="20"/>
      <name val="Arial Cyr"/>
      <family val="2"/>
    </font>
    <font>
      <sz val="8"/>
      <name val="Arial Cyr"/>
      <family val="0"/>
    </font>
    <font>
      <b/>
      <i/>
      <u val="single"/>
      <sz val="20"/>
      <name val="Arial Cyr"/>
      <family val="2"/>
    </font>
    <font>
      <sz val="8"/>
      <color indexed="15"/>
      <name val="Arial Cyr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5"/>
      <name val="Calibri"/>
      <family val="2"/>
    </font>
    <font>
      <sz val="11"/>
      <color indexed="5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>
        <color indexed="8"/>
      </right>
      <top style="thin">
        <color indexed="8"/>
      </top>
      <bottom style="double"/>
    </border>
    <border>
      <left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18" borderId="25" xfId="0" applyFont="1" applyFill="1" applyBorder="1" applyAlignment="1">
      <alignment/>
    </xf>
    <xf numFmtId="0" fontId="3" fillId="18" borderId="25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6" fillId="19" borderId="26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49" fontId="6" fillId="20" borderId="28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18" borderId="33" xfId="0" applyFont="1" applyFill="1" applyBorder="1" applyAlignment="1">
      <alignment horizontal="right"/>
    </xf>
    <xf numFmtId="0" fontId="7" fillId="18" borderId="34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left"/>
    </xf>
    <xf numFmtId="0" fontId="6" fillId="18" borderId="35" xfId="0" applyFont="1" applyFill="1" applyBorder="1" applyAlignment="1">
      <alignment horizontal="center"/>
    </xf>
    <xf numFmtId="0" fontId="6" fillId="18" borderId="34" xfId="0" applyFont="1" applyFill="1" applyBorder="1" applyAlignment="1">
      <alignment horizontal="center"/>
    </xf>
    <xf numFmtId="0" fontId="6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18" borderId="42" xfId="0" applyFont="1" applyFill="1" applyBorder="1" applyAlignment="1">
      <alignment horizontal="right"/>
    </xf>
    <xf numFmtId="0" fontId="7" fillId="18" borderId="40" xfId="0" applyFont="1" applyFill="1" applyBorder="1" applyAlignment="1">
      <alignment horizontal="left"/>
    </xf>
    <xf numFmtId="0" fontId="6" fillId="18" borderId="43" xfId="0" applyFont="1" applyFill="1" applyBorder="1" applyAlignment="1">
      <alignment horizontal="center"/>
    </xf>
    <xf numFmtId="0" fontId="6" fillId="18" borderId="40" xfId="0" applyFont="1" applyFill="1" applyBorder="1" applyAlignment="1">
      <alignment horizontal="center"/>
    </xf>
    <xf numFmtId="0" fontId="6" fillId="18" borderId="44" xfId="0" applyFont="1" applyFill="1" applyBorder="1" applyAlignment="1">
      <alignment horizontal="center"/>
    </xf>
    <xf numFmtId="0" fontId="7" fillId="18" borderId="45" xfId="0" applyFont="1" applyFill="1" applyBorder="1" applyAlignment="1">
      <alignment horizontal="center"/>
    </xf>
    <xf numFmtId="0" fontId="7" fillId="18" borderId="42" xfId="0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18" borderId="50" xfId="0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0" fontId="7" fillId="18" borderId="51" xfId="0" applyFont="1" applyFill="1" applyBorder="1" applyAlignment="1">
      <alignment horizontal="left"/>
    </xf>
    <xf numFmtId="0" fontId="6" fillId="18" borderId="52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6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18" borderId="38" xfId="0" applyFont="1" applyFill="1" applyBorder="1" applyAlignment="1">
      <alignment horizontal="right"/>
    </xf>
    <xf numFmtId="0" fontId="7" fillId="18" borderId="24" xfId="0" applyFont="1" applyFill="1" applyBorder="1" applyAlignment="1">
      <alignment horizontal="left"/>
    </xf>
    <xf numFmtId="0" fontId="6" fillId="18" borderId="58" xfId="0" applyFont="1" applyFill="1" applyBorder="1" applyAlignment="1">
      <alignment horizontal="center"/>
    </xf>
    <xf numFmtId="0" fontId="6" fillId="18" borderId="24" xfId="0" applyFont="1" applyFill="1" applyBorder="1" applyAlignment="1">
      <alignment horizontal="center"/>
    </xf>
    <xf numFmtId="0" fontId="6" fillId="18" borderId="59" xfId="0" applyFont="1" applyFill="1" applyBorder="1" applyAlignment="1">
      <alignment horizontal="center"/>
    </xf>
    <xf numFmtId="0" fontId="7" fillId="18" borderId="52" xfId="0" applyFont="1" applyFill="1" applyBorder="1" applyAlignment="1">
      <alignment horizontal="center"/>
    </xf>
    <xf numFmtId="49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18" borderId="62" xfId="0" applyFont="1" applyFill="1" applyBorder="1" applyAlignment="1">
      <alignment horizontal="right"/>
    </xf>
    <xf numFmtId="0" fontId="7" fillId="18" borderId="63" xfId="0" applyFont="1" applyFill="1" applyBorder="1" applyAlignment="1">
      <alignment horizontal="center"/>
    </xf>
    <xf numFmtId="0" fontId="7" fillId="18" borderId="63" xfId="0" applyFont="1" applyFill="1" applyBorder="1" applyAlignment="1">
      <alignment horizontal="left"/>
    </xf>
    <xf numFmtId="0" fontId="6" fillId="18" borderId="64" xfId="0" applyFont="1" applyFill="1" applyBorder="1" applyAlignment="1">
      <alignment horizontal="center"/>
    </xf>
    <xf numFmtId="0" fontId="6" fillId="18" borderId="63" xfId="0" applyFont="1" applyFill="1" applyBorder="1" applyAlignment="1">
      <alignment horizontal="center"/>
    </xf>
    <xf numFmtId="0" fontId="6" fillId="18" borderId="65" xfId="0" applyFont="1" applyFill="1" applyBorder="1" applyAlignment="1">
      <alignment horizontal="center"/>
    </xf>
    <xf numFmtId="0" fontId="7" fillId="18" borderId="66" xfId="0" applyFont="1" applyFill="1" applyBorder="1" applyAlignment="1">
      <alignment horizontal="center"/>
    </xf>
    <xf numFmtId="0" fontId="7" fillId="18" borderId="62" xfId="0" applyFont="1" applyFill="1" applyBorder="1" applyAlignment="1">
      <alignment horizontal="center"/>
    </xf>
    <xf numFmtId="0" fontId="7" fillId="18" borderId="67" xfId="0" applyFont="1" applyFill="1" applyBorder="1" applyAlignment="1">
      <alignment horizontal="center"/>
    </xf>
    <xf numFmtId="0" fontId="7" fillId="18" borderId="68" xfId="0" applyFont="1" applyFill="1" applyBorder="1" applyAlignment="1">
      <alignment horizontal="center"/>
    </xf>
    <xf numFmtId="0" fontId="7" fillId="18" borderId="69" xfId="0" applyFont="1" applyFill="1" applyBorder="1" applyAlignment="1">
      <alignment horizont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18" borderId="31" xfId="0" applyFont="1" applyFill="1" applyBorder="1" applyAlignment="1">
      <alignment horizontal="center"/>
    </xf>
    <xf numFmtId="0" fontId="7" fillId="18" borderId="7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0" fontId="7" fillId="18" borderId="0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49" fontId="7" fillId="0" borderId="67" xfId="0" applyNumberFormat="1" applyFont="1" applyBorder="1" applyAlignment="1">
      <alignment horizontal="center" vertical="center"/>
    </xf>
    <xf numFmtId="0" fontId="7" fillId="18" borderId="35" xfId="0" applyFont="1" applyFill="1" applyBorder="1" applyAlignment="1">
      <alignment horizontal="center"/>
    </xf>
    <xf numFmtId="0" fontId="7" fillId="18" borderId="64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18" borderId="71" xfId="0" applyFont="1" applyFill="1" applyBorder="1" applyAlignment="1">
      <alignment horizontal="right"/>
    </xf>
    <xf numFmtId="0" fontId="7" fillId="18" borderId="72" xfId="0" applyFont="1" applyFill="1" applyBorder="1" applyAlignment="1">
      <alignment horizontal="center"/>
    </xf>
    <xf numFmtId="0" fontId="7" fillId="18" borderId="72" xfId="0" applyFont="1" applyFill="1" applyBorder="1" applyAlignment="1">
      <alignment horizontal="left"/>
    </xf>
    <xf numFmtId="0" fontId="6" fillId="18" borderId="73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/>
    </xf>
    <xf numFmtId="0" fontId="6" fillId="18" borderId="74" xfId="0" applyFont="1" applyFill="1" applyBorder="1" applyAlignment="1">
      <alignment horizontal="center"/>
    </xf>
    <xf numFmtId="0" fontId="7" fillId="18" borderId="73" xfId="0" applyFont="1" applyFill="1" applyBorder="1" applyAlignment="1">
      <alignment horizontal="center"/>
    </xf>
    <xf numFmtId="0" fontId="7" fillId="18" borderId="75" xfId="0" applyFont="1" applyFill="1" applyBorder="1" applyAlignment="1">
      <alignment horizontal="center"/>
    </xf>
    <xf numFmtId="0" fontId="7" fillId="18" borderId="71" xfId="0" applyFont="1" applyFill="1" applyBorder="1" applyAlignment="1">
      <alignment horizontal="center"/>
    </xf>
    <xf numFmtId="0" fontId="9" fillId="22" borderId="76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left"/>
    </xf>
    <xf numFmtId="0" fontId="6" fillId="18" borderId="77" xfId="0" applyFont="1" applyFill="1" applyBorder="1" applyAlignment="1">
      <alignment horizontal="center"/>
    </xf>
    <xf numFmtId="0" fontId="6" fillId="18" borderId="68" xfId="0" applyFont="1" applyFill="1" applyBorder="1" applyAlignment="1">
      <alignment horizontal="center"/>
    </xf>
    <xf numFmtId="0" fontId="6" fillId="18" borderId="78" xfId="0" applyFont="1" applyFill="1" applyBorder="1" applyAlignment="1">
      <alignment horizontal="center"/>
    </xf>
    <xf numFmtId="0" fontId="2" fillId="18" borderId="79" xfId="0" applyFont="1" applyFill="1" applyBorder="1" applyAlignment="1">
      <alignment/>
    </xf>
    <xf numFmtId="0" fontId="7" fillId="18" borderId="0" xfId="0" applyFont="1" applyFill="1" applyBorder="1" applyAlignment="1">
      <alignment horizontal="right"/>
    </xf>
    <xf numFmtId="0" fontId="7" fillId="18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" fontId="7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left"/>
    </xf>
    <xf numFmtId="0" fontId="2" fillId="18" borderId="79" xfId="0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173" fontId="12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/>
    </xf>
    <xf numFmtId="1" fontId="10" fillId="18" borderId="0" xfId="0" applyNumberFormat="1" applyFont="1" applyFill="1" applyBorder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18" borderId="25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18" borderId="82" xfId="0" applyFont="1" applyFill="1" applyBorder="1" applyAlignment="1">
      <alignment horizontal="center"/>
    </xf>
    <xf numFmtId="0" fontId="7" fillId="18" borderId="83" xfId="0" applyFont="1" applyFill="1" applyBorder="1" applyAlignment="1">
      <alignment horizontal="center"/>
    </xf>
    <xf numFmtId="0" fontId="7" fillId="18" borderId="84" xfId="0" applyFont="1" applyFill="1" applyBorder="1" applyAlignment="1">
      <alignment horizont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87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9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49" fontId="6" fillId="19" borderId="27" xfId="0" applyNumberFormat="1" applyFont="1" applyFill="1" applyBorder="1" applyAlignment="1">
      <alignment horizontal="center" vertical="center"/>
    </xf>
    <xf numFmtId="49" fontId="7" fillId="0" borderId="91" xfId="0" applyNumberFormat="1" applyFont="1" applyBorder="1" applyAlignment="1">
      <alignment horizontal="center" vertical="center"/>
    </xf>
    <xf numFmtId="49" fontId="7" fillId="0" borderId="92" xfId="0" applyNumberFormat="1" applyFont="1" applyBorder="1" applyAlignment="1">
      <alignment horizontal="center" vertical="center"/>
    </xf>
    <xf numFmtId="0" fontId="7" fillId="18" borderId="36" xfId="0" applyFont="1" applyFill="1" applyBorder="1" applyAlignment="1">
      <alignment horizontal="center"/>
    </xf>
    <xf numFmtId="0" fontId="7" fillId="18" borderId="44" xfId="0" applyFont="1" applyFill="1" applyBorder="1" applyAlignment="1">
      <alignment horizontal="center"/>
    </xf>
    <xf numFmtId="0" fontId="7" fillId="18" borderId="53" xfId="0" applyFont="1" applyFill="1" applyBorder="1" applyAlignment="1">
      <alignment horizontal="center"/>
    </xf>
    <xf numFmtId="0" fontId="7" fillId="18" borderId="59" xfId="0" applyFont="1" applyFill="1" applyBorder="1" applyAlignment="1">
      <alignment horizontal="center"/>
    </xf>
    <xf numFmtId="0" fontId="7" fillId="18" borderId="65" xfId="0" applyFont="1" applyFill="1" applyBorder="1" applyAlignment="1">
      <alignment horizontal="center"/>
    </xf>
    <xf numFmtId="0" fontId="7" fillId="18" borderId="74" xfId="0" applyFont="1" applyFill="1" applyBorder="1" applyAlignment="1">
      <alignment horizontal="center"/>
    </xf>
    <xf numFmtId="0" fontId="7" fillId="18" borderId="78" xfId="0" applyFont="1" applyFill="1" applyBorder="1" applyAlignment="1">
      <alignment horizontal="center"/>
    </xf>
    <xf numFmtId="0" fontId="6" fillId="19" borderId="72" xfId="0" applyFont="1" applyFill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49" fontId="7" fillId="0" borderId="94" xfId="0" applyNumberFormat="1" applyFont="1" applyBorder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6" fillId="19" borderId="71" xfId="0" applyFont="1" applyFill="1" applyBorder="1" applyAlignment="1">
      <alignment horizontal="right" vertical="center"/>
    </xf>
    <xf numFmtId="0" fontId="6" fillId="19" borderId="68" xfId="0" applyFont="1" applyFill="1" applyBorder="1" applyAlignment="1">
      <alignment horizontal="left" vertical="center"/>
    </xf>
    <xf numFmtId="0" fontId="16" fillId="18" borderId="40" xfId="0" applyFont="1" applyFill="1" applyBorder="1" applyAlignment="1">
      <alignment horizontal="left"/>
    </xf>
    <xf numFmtId="0" fontId="16" fillId="18" borderId="33" xfId="0" applyFont="1" applyFill="1" applyBorder="1" applyAlignment="1">
      <alignment horizontal="right"/>
    </xf>
    <xf numFmtId="0" fontId="16" fillId="18" borderId="67" xfId="0" applyFont="1" applyFill="1" applyBorder="1" applyAlignment="1">
      <alignment horizontal="right"/>
    </xf>
    <xf numFmtId="49" fontId="7" fillId="18" borderId="0" xfId="0" applyNumberFormat="1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18" fillId="18" borderId="0" xfId="0" applyNumberFormat="1" applyFont="1" applyFill="1" applyBorder="1" applyAlignment="1">
      <alignment horizontal="right"/>
    </xf>
    <xf numFmtId="0" fontId="7" fillId="18" borderId="40" xfId="0" applyFont="1" applyFill="1" applyBorder="1" applyAlignment="1">
      <alignment horizontal="right"/>
    </xf>
    <xf numFmtId="0" fontId="7" fillId="0" borderId="47" xfId="0" applyFont="1" applyBorder="1" applyAlignment="1">
      <alignment horizontal="center"/>
    </xf>
    <xf numFmtId="49" fontId="17" fillId="23" borderId="98" xfId="0" applyNumberFormat="1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/>
    </xf>
    <xf numFmtId="49" fontId="5" fillId="20" borderId="46" xfId="0" applyNumberFormat="1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99" xfId="0" applyFont="1" applyFill="1" applyBorder="1" applyAlignment="1">
      <alignment horizontal="center" vertical="center"/>
    </xf>
    <xf numFmtId="49" fontId="6" fillId="20" borderId="70" xfId="0" applyNumberFormat="1" applyFont="1" applyFill="1" applyBorder="1" applyAlignment="1">
      <alignment horizontal="center"/>
    </xf>
    <xf numFmtId="49" fontId="6" fillId="20" borderId="30" xfId="0" applyNumberFormat="1" applyFont="1" applyFill="1" applyBorder="1" applyAlignment="1">
      <alignment horizontal="center"/>
    </xf>
    <xf numFmtId="49" fontId="6" fillId="20" borderId="29" xfId="0" applyNumberFormat="1" applyFont="1" applyFill="1" applyBorder="1" applyAlignment="1">
      <alignment horizontal="center"/>
    </xf>
    <xf numFmtId="49" fontId="6" fillId="20" borderId="31" xfId="0" applyNumberFormat="1" applyFont="1" applyFill="1" applyBorder="1" applyAlignment="1">
      <alignment horizontal="center"/>
    </xf>
    <xf numFmtId="0" fontId="8" fillId="19" borderId="26" xfId="0" applyFont="1" applyFill="1" applyBorder="1" applyAlignment="1">
      <alignment horizontal="center" vertical="center" textRotation="90"/>
    </xf>
    <xf numFmtId="0" fontId="6" fillId="26" borderId="67" xfId="0" applyFont="1" applyFill="1" applyBorder="1" applyAlignment="1">
      <alignment horizontal="center" vertical="center"/>
    </xf>
    <xf numFmtId="0" fontId="6" fillId="19" borderId="100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 textRotation="90" wrapText="1"/>
    </xf>
    <xf numFmtId="0" fontId="9" fillId="19" borderId="2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/>
    </xf>
    <xf numFmtId="0" fontId="5" fillId="0" borderId="61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2" fillId="27" borderId="102" xfId="0" applyFont="1" applyFill="1" applyBorder="1" applyAlignment="1">
      <alignment horizontal="left"/>
    </xf>
    <xf numFmtId="0" fontId="5" fillId="0" borderId="66" xfId="0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0" fontId="7" fillId="0" borderId="103" xfId="0" applyNumberFormat="1" applyFont="1" applyBorder="1" applyAlignment="1">
      <alignment horizontal="center"/>
    </xf>
    <xf numFmtId="0" fontId="2" fillId="28" borderId="104" xfId="0" applyFont="1" applyFill="1" applyBorder="1" applyAlignment="1">
      <alignment horizontal="left"/>
    </xf>
    <xf numFmtId="10" fontId="7" fillId="0" borderId="45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22" borderId="104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2" fillId="29" borderId="104" xfId="0" applyFont="1" applyFill="1" applyBorder="1" applyAlignment="1">
      <alignment horizontal="left"/>
    </xf>
    <xf numFmtId="0" fontId="2" fillId="30" borderId="105" xfId="0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2" fillId="21" borderId="104" xfId="0" applyFont="1" applyFill="1" applyBorder="1" applyAlignment="1">
      <alignment horizontal="left"/>
    </xf>
    <xf numFmtId="49" fontId="17" fillId="23" borderId="106" xfId="0" applyNumberFormat="1" applyFont="1" applyFill="1" applyBorder="1" applyAlignment="1">
      <alignment horizontal="center" vertical="center"/>
    </xf>
    <xf numFmtId="0" fontId="4" fillId="31" borderId="107" xfId="0" applyFont="1" applyFill="1" applyBorder="1" applyAlignment="1">
      <alignment horizontal="center" vertical="center"/>
    </xf>
    <xf numFmtId="0" fontId="4" fillId="31" borderId="100" xfId="0" applyFont="1" applyFill="1" applyBorder="1" applyAlignment="1">
      <alignment horizontal="center" vertical="center"/>
    </xf>
    <xf numFmtId="0" fontId="5" fillId="0" borderId="105" xfId="0" applyFont="1" applyBorder="1" applyAlignment="1">
      <alignment horizontal="left"/>
    </xf>
    <xf numFmtId="0" fontId="6" fillId="0" borderId="10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6" fillId="0" borderId="10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ont>
        <color indexed="8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17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ont>
        <color indexed="8"/>
      </font>
      <fill>
        <patternFill>
          <bgColor indexed="14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ont>
        <color indexed="8"/>
      </font>
      <fill>
        <patternFill>
          <bgColor indexed="19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ont>
        <color indexed="8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  <dxf>
      <fill>
        <patternFill>
          <bgColor indexed="15"/>
        </patternFill>
      </fill>
    </dxf>
    <dxf>
      <fill>
        <patternFill>
          <bgColor indexed="9"/>
        </patternFill>
      </fill>
    </dxf>
    <dxf>
      <font>
        <color indexed="8"/>
      </font>
      <fill>
        <patternFill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808080"/>
      <rgbColor rgb="00C0C0C0"/>
      <rgbColor rgb="00CC99FF"/>
      <rgbColor rgb="00CCFFCC"/>
      <rgbColor rgb="00CCFFFF"/>
      <rgbColor rgb="00FF0000"/>
      <rgbColor rgb="00FF9900"/>
      <rgbColor rgb="00FF99CC"/>
      <rgbColor rgb="00FFFF00"/>
      <rgbColor rgb="00FFFF99"/>
      <rgbColor rgb="00FFFFFF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66675</xdr:rowOff>
    </xdr:from>
    <xdr:to>
      <xdr:col>1</xdr:col>
      <xdr:colOff>1333500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00050"/>
          <a:ext cx="94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57150</xdr:rowOff>
    </xdr:from>
    <xdr:to>
      <xdr:col>3</xdr:col>
      <xdr:colOff>190500</xdr:colOff>
      <xdr:row>7</xdr:row>
      <xdr:rowOff>95250</xdr:rowOff>
    </xdr:to>
    <xdr:pic>
      <xdr:nvPicPr>
        <xdr:cNvPr id="2" name="Picture 29" descr="WC2010 Talism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390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ySplit="9" topLeftCell="BM48" activePane="bottomLeft" state="frozen"/>
      <selection pane="topLeft" activeCell="AC28" sqref="AC28"/>
      <selection pane="bottomLeft" activeCell="S64" sqref="S64"/>
    </sheetView>
  </sheetViews>
  <sheetFormatPr defaultColWidth="9.140625" defaultRowHeight="12.75"/>
  <cols>
    <col min="1" max="1" width="6.140625" style="0" customWidth="1"/>
    <col min="2" max="2" width="32.140625" style="0" bestFit="1" customWidth="1"/>
    <col min="3" max="3" width="13.7109375" style="0" bestFit="1" customWidth="1"/>
    <col min="4" max="4" width="3.28125" style="0" bestFit="1" customWidth="1"/>
    <col min="5" max="5" width="13.57421875" style="0" bestFit="1" customWidth="1"/>
    <col min="6" max="6" width="1.57421875" style="0" customWidth="1"/>
    <col min="7" max="7" width="13.57421875" style="0" bestFit="1" customWidth="1"/>
    <col min="8" max="8" width="3.00390625" style="0" customWidth="1"/>
    <col min="9" max="9" width="1.7109375" style="0" customWidth="1"/>
    <col min="10" max="10" width="3.00390625" style="0" customWidth="1"/>
    <col min="11" max="11" width="2.7109375" style="0" bestFit="1" customWidth="1"/>
    <col min="12" max="12" width="2.00390625" style="0" customWidth="1"/>
    <col min="13" max="13" width="3.28125" style="0" customWidth="1"/>
    <col min="14" max="14" width="4.00390625" style="0" customWidth="1"/>
    <col min="15" max="15" width="1.7109375" style="0" customWidth="1"/>
    <col min="16" max="16" width="4.00390625" style="0" customWidth="1"/>
    <col min="17" max="17" width="3.00390625" style="0" customWidth="1"/>
    <col min="18" max="18" width="1.7109375" style="0" customWidth="1"/>
    <col min="19" max="19" width="3.00390625" style="0" customWidth="1"/>
    <col min="20" max="20" width="2.7109375" style="0" customWidth="1"/>
    <col min="21" max="21" width="1.7109375" style="0" customWidth="1"/>
    <col min="22" max="23" width="3.00390625" style="0" customWidth="1"/>
    <col min="24" max="24" width="1.7109375" style="0" customWidth="1"/>
    <col min="25" max="26" width="3.00390625" style="0" customWidth="1"/>
    <col min="27" max="27" width="1.7109375" style="0" customWidth="1"/>
    <col min="28" max="29" width="3.00390625" style="0" customWidth="1"/>
    <col min="30" max="30" width="1.7109375" style="0" customWidth="1"/>
    <col min="31" max="31" width="3.00390625" style="0" customWidth="1"/>
    <col min="32" max="32" width="3.28125" style="0" customWidth="1"/>
    <col min="33" max="33" width="1.7109375" style="0" customWidth="1"/>
    <col min="34" max="34" width="3.28125" style="0" customWidth="1"/>
    <col min="35" max="35" width="3.00390625" style="0" customWidth="1"/>
    <col min="36" max="36" width="1.7109375" style="0" customWidth="1"/>
    <col min="37" max="38" width="3.00390625" style="0" customWidth="1"/>
    <col min="39" max="39" width="1.7109375" style="0" customWidth="1"/>
    <col min="40" max="40" width="3.00390625" style="0" customWidth="1"/>
    <col min="41" max="95" width="9.140625" style="0" hidden="1" customWidth="1"/>
    <col min="97" max="97" width="9.140625" style="137" customWidth="1"/>
  </cols>
  <sheetData>
    <row r="1" spans="1:96" ht="26.25" thickBot="1">
      <c r="A1" s="188" t="s">
        <v>666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142"/>
      <c r="AP1" s="22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38"/>
    </row>
    <row r="2" spans="1:96" ht="13.5" thickBot="1">
      <c r="A2" s="222"/>
      <c r="B2" s="223"/>
      <c r="C2" s="223"/>
      <c r="D2" s="223"/>
      <c r="E2" s="223"/>
      <c r="F2" s="223"/>
      <c r="G2" s="224" t="s">
        <v>0</v>
      </c>
      <c r="H2" s="224"/>
      <c r="I2" s="224"/>
      <c r="J2" s="224"/>
      <c r="K2" s="225">
        <f>AQ75</f>
        <v>52</v>
      </c>
      <c r="L2" s="225"/>
      <c r="M2" s="225"/>
      <c r="N2" s="226">
        <f>AS75</f>
        <v>52</v>
      </c>
      <c r="O2" s="226"/>
      <c r="P2" s="226"/>
      <c r="Q2" s="226">
        <f>AU75</f>
        <v>52</v>
      </c>
      <c r="R2" s="226"/>
      <c r="S2" s="226"/>
      <c r="T2" s="226">
        <f>AW75</f>
        <v>0</v>
      </c>
      <c r="U2" s="226"/>
      <c r="V2" s="226"/>
      <c r="W2" s="226">
        <f>AY75</f>
        <v>0</v>
      </c>
      <c r="X2" s="226"/>
      <c r="Y2" s="226"/>
      <c r="Z2" s="226">
        <f>BA75</f>
        <v>0</v>
      </c>
      <c r="AA2" s="226"/>
      <c r="AB2" s="226"/>
      <c r="AC2" s="226">
        <f>BC75</f>
        <v>0</v>
      </c>
      <c r="AD2" s="226"/>
      <c r="AE2" s="226"/>
      <c r="AF2" s="226">
        <f>BE75</f>
        <v>0</v>
      </c>
      <c r="AG2" s="226"/>
      <c r="AH2" s="226"/>
      <c r="AI2" s="226">
        <f>BG75</f>
        <v>0</v>
      </c>
      <c r="AJ2" s="226"/>
      <c r="AK2" s="226"/>
      <c r="AL2" s="228">
        <f>BI75</f>
        <v>0</v>
      </c>
      <c r="AM2" s="228"/>
      <c r="AN2" s="228"/>
      <c r="AO2" s="143"/>
      <c r="AP2" s="24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139"/>
    </row>
    <row r="3" spans="1:96" ht="13.5" thickBot="1">
      <c r="A3" s="222"/>
      <c r="B3" s="223"/>
      <c r="C3" s="223"/>
      <c r="D3" s="223"/>
      <c r="E3" s="223"/>
      <c r="F3" s="223"/>
      <c r="G3" s="218" t="s">
        <v>1</v>
      </c>
      <c r="H3" s="218"/>
      <c r="I3" s="218"/>
      <c r="J3" s="218"/>
      <c r="K3" s="219">
        <f>SUM(K4:M6)</f>
        <v>22</v>
      </c>
      <c r="L3" s="219"/>
      <c r="M3" s="219"/>
      <c r="N3" s="187">
        <f>SUM(N4:P6)</f>
        <v>24</v>
      </c>
      <c r="O3" s="187"/>
      <c r="P3" s="187"/>
      <c r="Q3" s="187">
        <f>SUM(Q4:S6)</f>
        <v>22</v>
      </c>
      <c r="R3" s="187"/>
      <c r="S3" s="187"/>
      <c r="T3" s="187">
        <f>SUM(T4:V6)</f>
        <v>0</v>
      </c>
      <c r="U3" s="187"/>
      <c r="V3" s="187"/>
      <c r="W3" s="187">
        <f>SUM(W4:Y6)</f>
        <v>0</v>
      </c>
      <c r="X3" s="187"/>
      <c r="Y3" s="187"/>
      <c r="Z3" s="187">
        <f>SUM(Z4:AB6)</f>
        <v>0</v>
      </c>
      <c r="AA3" s="187"/>
      <c r="AB3" s="187"/>
      <c r="AC3" s="187">
        <f>SUM(AC4:AE6)</f>
        <v>0</v>
      </c>
      <c r="AD3" s="187"/>
      <c r="AE3" s="187"/>
      <c r="AF3" s="187">
        <f>SUM(AF4:AH6)</f>
        <v>0</v>
      </c>
      <c r="AG3" s="187"/>
      <c r="AH3" s="187"/>
      <c r="AI3" s="187">
        <f>SUM(AI4:AK6)</f>
        <v>0</v>
      </c>
      <c r="AJ3" s="187"/>
      <c r="AK3" s="187"/>
      <c r="AL3" s="227">
        <f>SUM(AL4:AN6)</f>
        <v>0</v>
      </c>
      <c r="AM3" s="227"/>
      <c r="AN3" s="227"/>
      <c r="AO3" s="143"/>
      <c r="AP3" s="24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139"/>
    </row>
    <row r="4" spans="1:96" ht="13.5" thickBot="1">
      <c r="A4" s="222"/>
      <c r="B4" s="223"/>
      <c r="C4" s="223"/>
      <c r="D4" s="223"/>
      <c r="E4" s="223"/>
      <c r="F4" s="223"/>
      <c r="G4" s="220" t="s">
        <v>2</v>
      </c>
      <c r="H4" s="220"/>
      <c r="I4" s="220"/>
      <c r="J4" s="220"/>
      <c r="K4" s="215">
        <f>SUM(BP$10:BP$74)</f>
        <v>12</v>
      </c>
      <c r="L4" s="215"/>
      <c r="M4" s="215"/>
      <c r="N4" s="213">
        <f>SUM(BS$10:BS$74)</f>
        <v>15</v>
      </c>
      <c r="O4" s="213"/>
      <c r="P4" s="213"/>
      <c r="Q4" s="213">
        <f>SUM(BV$10:BV$74)</f>
        <v>10</v>
      </c>
      <c r="R4" s="213"/>
      <c r="S4" s="213"/>
      <c r="T4" s="213">
        <f>SUM(BY$10:BY$74)</f>
        <v>0</v>
      </c>
      <c r="U4" s="213"/>
      <c r="V4" s="213"/>
      <c r="W4" s="213">
        <f>SUM(CB$10:CB$74)</f>
        <v>0</v>
      </c>
      <c r="X4" s="213"/>
      <c r="Y4" s="213"/>
      <c r="Z4" s="213">
        <f>SUM(CE$10:CE$74)</f>
        <v>0</v>
      </c>
      <c r="AA4" s="213"/>
      <c r="AB4" s="213"/>
      <c r="AC4" s="213">
        <f>SUM(CH$10:CH$74)</f>
        <v>0</v>
      </c>
      <c r="AD4" s="213"/>
      <c r="AE4" s="213"/>
      <c r="AF4" s="213">
        <f>SUM(CK$10:CK$74)</f>
        <v>0</v>
      </c>
      <c r="AG4" s="213"/>
      <c r="AH4" s="213"/>
      <c r="AI4" s="213">
        <f>SUM(CN$10:CN$74)</f>
        <v>0</v>
      </c>
      <c r="AJ4" s="213"/>
      <c r="AK4" s="213"/>
      <c r="AL4" s="216">
        <f>SUM(CQ$10:CQ$74)</f>
        <v>0</v>
      </c>
      <c r="AM4" s="216"/>
      <c r="AN4" s="216"/>
      <c r="AO4" s="143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139"/>
    </row>
    <row r="5" spans="1:96" ht="13.5" thickBot="1">
      <c r="A5" s="222"/>
      <c r="B5" s="223"/>
      <c r="C5" s="223"/>
      <c r="D5" s="223"/>
      <c r="E5" s="223"/>
      <c r="F5" s="223"/>
      <c r="G5" s="217" t="s">
        <v>3</v>
      </c>
      <c r="H5" s="217"/>
      <c r="I5" s="217"/>
      <c r="J5" s="217"/>
      <c r="K5" s="215">
        <f>SUM(BO$10:BO$74)</f>
        <v>8</v>
      </c>
      <c r="L5" s="215"/>
      <c r="M5" s="215"/>
      <c r="N5" s="213">
        <f>SUM(BR$10:BR$74)</f>
        <v>4</v>
      </c>
      <c r="O5" s="213"/>
      <c r="P5" s="213"/>
      <c r="Q5" s="213">
        <f>SUM(BU$10:BU$74)</f>
        <v>3</v>
      </c>
      <c r="R5" s="213"/>
      <c r="S5" s="213"/>
      <c r="T5" s="213">
        <f>SUM(BX$10:BX$74)</f>
        <v>0</v>
      </c>
      <c r="U5" s="213"/>
      <c r="V5" s="213"/>
      <c r="W5" s="213">
        <f>SUM(CA$10:CA$74)</f>
        <v>0</v>
      </c>
      <c r="X5" s="213"/>
      <c r="Y5" s="213"/>
      <c r="Z5" s="213">
        <f>SUM(CD$10:CD$74)</f>
        <v>0</v>
      </c>
      <c r="AA5" s="213"/>
      <c r="AB5" s="213"/>
      <c r="AC5" s="213">
        <f>SUM(CG$10:CG$74)</f>
        <v>0</v>
      </c>
      <c r="AD5" s="213"/>
      <c r="AE5" s="213"/>
      <c r="AF5" s="213">
        <f>SUM(CJ$10:CJ$74)</f>
        <v>0</v>
      </c>
      <c r="AG5" s="213"/>
      <c r="AH5" s="213"/>
      <c r="AI5" s="213">
        <f>SUM(CM$10:CM$74)</f>
        <v>0</v>
      </c>
      <c r="AJ5" s="213"/>
      <c r="AK5" s="213"/>
      <c r="AL5" s="216">
        <f>SUM(CP$10:CP$74)</f>
        <v>0</v>
      </c>
      <c r="AM5" s="216"/>
      <c r="AN5" s="216"/>
      <c r="AO5" s="143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139"/>
    </row>
    <row r="6" spans="1:96" ht="13.5" thickBot="1">
      <c r="A6" s="222"/>
      <c r="B6" s="223"/>
      <c r="C6" s="223"/>
      <c r="D6" s="223"/>
      <c r="E6" s="223"/>
      <c r="F6" s="223"/>
      <c r="G6" s="214" t="s">
        <v>4</v>
      </c>
      <c r="H6" s="214"/>
      <c r="I6" s="214"/>
      <c r="J6" s="214"/>
      <c r="K6" s="215">
        <f>SUM(BN$10:BN$74)</f>
        <v>2</v>
      </c>
      <c r="L6" s="215"/>
      <c r="M6" s="215"/>
      <c r="N6" s="213">
        <f>SUM(BQ$10:BQ$74)</f>
        <v>5</v>
      </c>
      <c r="O6" s="213"/>
      <c r="P6" s="213"/>
      <c r="Q6" s="213">
        <f>SUM(BT$10:BT$74)</f>
        <v>9</v>
      </c>
      <c r="R6" s="213"/>
      <c r="S6" s="213"/>
      <c r="T6" s="213">
        <f>SUM(BW$10:BW$74)</f>
        <v>0</v>
      </c>
      <c r="U6" s="213"/>
      <c r="V6" s="213"/>
      <c r="W6" s="213">
        <f>SUM(BZ$10:BZ$74)</f>
        <v>0</v>
      </c>
      <c r="X6" s="213"/>
      <c r="Y6" s="213"/>
      <c r="Z6" s="213">
        <f>SUM(CC$10:CC$74)</f>
        <v>0</v>
      </c>
      <c r="AA6" s="213"/>
      <c r="AB6" s="213"/>
      <c r="AC6" s="213">
        <f>SUM(CF$10:CF$74)</f>
        <v>0</v>
      </c>
      <c r="AD6" s="213"/>
      <c r="AE6" s="213"/>
      <c r="AF6" s="213">
        <f>SUM(CI$10:CI$74)</f>
        <v>0</v>
      </c>
      <c r="AG6" s="213"/>
      <c r="AH6" s="213"/>
      <c r="AI6" s="213">
        <f>SUM(CL$10:CL$74)</f>
        <v>0</v>
      </c>
      <c r="AJ6" s="213"/>
      <c r="AK6" s="213"/>
      <c r="AL6" s="216">
        <f>SUM(CO$10:CO$74)</f>
        <v>0</v>
      </c>
      <c r="AM6" s="216"/>
      <c r="AN6" s="216"/>
      <c r="AO6" s="143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139"/>
    </row>
    <row r="7" spans="1:96" ht="13.5" thickBot="1">
      <c r="A7" s="222"/>
      <c r="B7" s="223"/>
      <c r="C7" s="223"/>
      <c r="D7" s="223"/>
      <c r="E7" s="223"/>
      <c r="F7" s="223"/>
      <c r="G7" s="211" t="s">
        <v>5</v>
      </c>
      <c r="H7" s="211"/>
      <c r="I7" s="211"/>
      <c r="J7" s="211"/>
      <c r="K7" s="212">
        <f>IF($AQ75=0,0,K8/(5*$AQ75))</f>
        <v>0.3</v>
      </c>
      <c r="L7" s="212"/>
      <c r="M7" s="212"/>
      <c r="N7" s="209">
        <f>IF($AS75=0,0,N8/(5*$AS75))</f>
        <v>0.33076923076923076</v>
      </c>
      <c r="O7" s="209"/>
      <c r="P7" s="209"/>
      <c r="Q7" s="209">
        <f>IF($AU75=0,0,Q8/(5*$AU75))</f>
        <v>0.3346153846153846</v>
      </c>
      <c r="R7" s="209"/>
      <c r="S7" s="209"/>
      <c r="T7" s="209">
        <f>IF($AW75=0,0,T8/(5*$AW75))</f>
        <v>0</v>
      </c>
      <c r="U7" s="209"/>
      <c r="V7" s="209"/>
      <c r="W7" s="209">
        <f>IF($AY75=0,0,W8/(5*$AY75))</f>
        <v>0</v>
      </c>
      <c r="X7" s="209"/>
      <c r="Y7" s="209"/>
      <c r="Z7" s="209">
        <f>IF($BA75=0,0,Z8/(5*$BA75))</f>
        <v>0</v>
      </c>
      <c r="AA7" s="209"/>
      <c r="AB7" s="209"/>
      <c r="AC7" s="209">
        <f>IF($BC75=0,0,AC8/(5*$BC75))</f>
        <v>0</v>
      </c>
      <c r="AD7" s="209"/>
      <c r="AE7" s="209"/>
      <c r="AF7" s="209">
        <f>IF($BE75=0,0,AF8/(5*$BE75))</f>
        <v>0</v>
      </c>
      <c r="AG7" s="209"/>
      <c r="AH7" s="209"/>
      <c r="AI7" s="209">
        <f>IF($BG75=0,0,AI8/(5*$BG75))</f>
        <v>0</v>
      </c>
      <c r="AJ7" s="209"/>
      <c r="AK7" s="209"/>
      <c r="AL7" s="210">
        <f>IF($BI75=0,0,AL8/(5*$BI75))</f>
        <v>0</v>
      </c>
      <c r="AM7" s="210"/>
      <c r="AN7" s="210"/>
      <c r="AO7" s="143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139"/>
    </row>
    <row r="8" spans="1:96" ht="13.5" thickBot="1">
      <c r="A8" s="222"/>
      <c r="B8" s="223"/>
      <c r="C8" s="223"/>
      <c r="D8" s="223"/>
      <c r="E8" s="223"/>
      <c r="F8" s="223"/>
      <c r="G8" s="207" t="s">
        <v>6</v>
      </c>
      <c r="H8" s="207"/>
      <c r="I8" s="207"/>
      <c r="J8" s="207"/>
      <c r="K8" s="208">
        <f>SUM(AR10:AR74)</f>
        <v>78</v>
      </c>
      <c r="L8" s="208"/>
      <c r="M8" s="208"/>
      <c r="N8" s="205">
        <f>SUM(AT10:AT74)</f>
        <v>86</v>
      </c>
      <c r="O8" s="205"/>
      <c r="P8" s="205"/>
      <c r="Q8" s="205">
        <f>SUM(AV10:AV74)</f>
        <v>87</v>
      </c>
      <c r="R8" s="205"/>
      <c r="S8" s="205"/>
      <c r="T8" s="205">
        <f>SUM(AX10:AX74)</f>
        <v>0</v>
      </c>
      <c r="U8" s="205"/>
      <c r="V8" s="205"/>
      <c r="W8" s="205">
        <f>SUM(AZ10:AZ74)</f>
        <v>0</v>
      </c>
      <c r="X8" s="205"/>
      <c r="Y8" s="205"/>
      <c r="Z8" s="205">
        <f>SUM(BB10:BB74)</f>
        <v>0</v>
      </c>
      <c r="AA8" s="205"/>
      <c r="AB8" s="205"/>
      <c r="AC8" s="205">
        <f>SUM(BD10:BD74)</f>
        <v>0</v>
      </c>
      <c r="AD8" s="205"/>
      <c r="AE8" s="205"/>
      <c r="AF8" s="205">
        <f>SUM(BF10:BF74)</f>
        <v>0</v>
      </c>
      <c r="AG8" s="205"/>
      <c r="AH8" s="205"/>
      <c r="AI8" s="205">
        <f>SUM(BH10:BH74)</f>
        <v>0</v>
      </c>
      <c r="AJ8" s="205"/>
      <c r="AK8" s="205"/>
      <c r="AL8" s="206">
        <f>SUM(BJ10:BJ74)</f>
        <v>0</v>
      </c>
      <c r="AM8" s="206"/>
      <c r="AN8" s="206"/>
      <c r="AO8" s="143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139"/>
    </row>
    <row r="9" spans="1:228" ht="13.5" thickBot="1">
      <c r="A9" s="26" t="s">
        <v>7</v>
      </c>
      <c r="B9" s="158" t="s">
        <v>665</v>
      </c>
      <c r="C9" s="27" t="s">
        <v>667</v>
      </c>
      <c r="D9" s="27" t="s">
        <v>8</v>
      </c>
      <c r="E9" s="174" t="s">
        <v>9</v>
      </c>
      <c r="F9" s="168" t="s">
        <v>10</v>
      </c>
      <c r="G9" s="175" t="s">
        <v>11</v>
      </c>
      <c r="H9" s="200" t="s">
        <v>12</v>
      </c>
      <c r="I9" s="200"/>
      <c r="J9" s="200"/>
      <c r="K9" s="191" t="s">
        <v>796</v>
      </c>
      <c r="L9" s="191"/>
      <c r="M9" s="191"/>
      <c r="N9" s="201" t="s">
        <v>797</v>
      </c>
      <c r="O9" s="201"/>
      <c r="P9" s="201"/>
      <c r="Q9" s="201" t="s">
        <v>798</v>
      </c>
      <c r="R9" s="201"/>
      <c r="S9" s="201"/>
      <c r="T9" s="199"/>
      <c r="U9" s="199"/>
      <c r="V9" s="199"/>
      <c r="W9" s="199"/>
      <c r="X9" s="199"/>
      <c r="Y9" s="199"/>
      <c r="Z9" s="192"/>
      <c r="AA9" s="192"/>
      <c r="AB9" s="192"/>
      <c r="AC9" s="191"/>
      <c r="AD9" s="191"/>
      <c r="AE9" s="191"/>
      <c r="AF9" s="192"/>
      <c r="AG9" s="192"/>
      <c r="AH9" s="192"/>
      <c r="AI9" s="192"/>
      <c r="AJ9" s="192"/>
      <c r="AK9" s="192"/>
      <c r="AL9" s="193"/>
      <c r="AM9" s="193"/>
      <c r="AN9" s="193"/>
      <c r="AO9" s="143"/>
      <c r="AP9" s="24"/>
      <c r="AQ9" s="25"/>
      <c r="AR9" s="28" t="str">
        <f>K9</f>
        <v>YYX</v>
      </c>
      <c r="AS9" s="28"/>
      <c r="AT9" s="29" t="str">
        <f>N9</f>
        <v>SYNCRO</v>
      </c>
      <c r="AU9" s="29"/>
      <c r="AV9" s="30" t="str">
        <f>Q9</f>
        <v>АС</v>
      </c>
      <c r="AW9" s="30"/>
      <c r="AX9" s="31">
        <f>T9</f>
        <v>0</v>
      </c>
      <c r="AY9" s="31"/>
      <c r="AZ9" s="29">
        <f>W9</f>
        <v>0</v>
      </c>
      <c r="BA9" s="29"/>
      <c r="BB9" s="29">
        <f>Z9</f>
        <v>0</v>
      </c>
      <c r="BC9" s="29"/>
      <c r="BD9" s="29">
        <f>AC9</f>
        <v>0</v>
      </c>
      <c r="BE9" s="29"/>
      <c r="BF9" s="29">
        <f>AF9</f>
        <v>0</v>
      </c>
      <c r="BG9" s="29"/>
      <c r="BH9" s="29">
        <f>AI9</f>
        <v>0</v>
      </c>
      <c r="BI9" s="29"/>
      <c r="BJ9" s="29">
        <f>AL9</f>
        <v>0</v>
      </c>
      <c r="BK9" s="32"/>
      <c r="BL9" s="33"/>
      <c r="BM9" s="32"/>
      <c r="BN9" s="194" t="str">
        <f>AR9</f>
        <v>YYX</v>
      </c>
      <c r="BO9" s="194"/>
      <c r="BP9" s="194"/>
      <c r="BQ9" s="195" t="str">
        <f>AT9</f>
        <v>SYNCRO</v>
      </c>
      <c r="BR9" s="195"/>
      <c r="BS9" s="195"/>
      <c r="BT9" s="196" t="str">
        <f>AV9</f>
        <v>АС</v>
      </c>
      <c r="BU9" s="196"/>
      <c r="BV9" s="196"/>
      <c r="BW9" s="197">
        <f>AX9</f>
        <v>0</v>
      </c>
      <c r="BX9" s="197"/>
      <c r="BY9" s="197"/>
      <c r="BZ9" s="190">
        <f>AZ9</f>
        <v>0</v>
      </c>
      <c r="CA9" s="190"/>
      <c r="CB9" s="190"/>
      <c r="CC9" s="190">
        <f>BB9</f>
        <v>0</v>
      </c>
      <c r="CD9" s="190"/>
      <c r="CE9" s="190"/>
      <c r="CF9" s="190">
        <f>BD9</f>
        <v>0</v>
      </c>
      <c r="CG9" s="190"/>
      <c r="CH9" s="190"/>
      <c r="CI9" s="190">
        <f>BF9</f>
        <v>0</v>
      </c>
      <c r="CJ9" s="190"/>
      <c r="CK9" s="190"/>
      <c r="CL9" s="190">
        <f>BH9</f>
        <v>0</v>
      </c>
      <c r="CM9" s="190"/>
      <c r="CN9" s="190"/>
      <c r="CO9" s="190">
        <f>BJ9</f>
        <v>0</v>
      </c>
      <c r="CP9" s="190"/>
      <c r="CQ9" s="190"/>
      <c r="CR9" s="139"/>
      <c r="CS9" s="19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</row>
    <row r="10" spans="1:97" ht="12.75" customHeight="1" thickBot="1">
      <c r="A10" s="198" t="s">
        <v>13</v>
      </c>
      <c r="B10" s="34" t="s">
        <v>669</v>
      </c>
      <c r="C10" s="160" t="s">
        <v>668</v>
      </c>
      <c r="D10" s="36">
        <v>1</v>
      </c>
      <c r="E10" s="37" t="s">
        <v>765</v>
      </c>
      <c r="F10" s="38" t="s">
        <v>10</v>
      </c>
      <c r="G10" s="39" t="s">
        <v>766</v>
      </c>
      <c r="H10" s="40">
        <v>1</v>
      </c>
      <c r="I10" s="41" t="s">
        <v>14</v>
      </c>
      <c r="J10" s="42">
        <v>1</v>
      </c>
      <c r="K10" s="38">
        <v>1</v>
      </c>
      <c r="L10" s="38" t="s">
        <v>15</v>
      </c>
      <c r="M10" s="43">
        <v>2</v>
      </c>
      <c r="N10" s="44">
        <v>0</v>
      </c>
      <c r="O10" s="38" t="s">
        <v>16</v>
      </c>
      <c r="P10" s="38">
        <v>3</v>
      </c>
      <c r="Q10" s="45">
        <v>1</v>
      </c>
      <c r="R10" s="17" t="s">
        <v>17</v>
      </c>
      <c r="S10" s="46">
        <v>1</v>
      </c>
      <c r="T10" s="44"/>
      <c r="U10" s="17" t="s">
        <v>18</v>
      </c>
      <c r="V10" s="43"/>
      <c r="W10" s="44"/>
      <c r="X10" s="47" t="s">
        <v>19</v>
      </c>
      <c r="Y10" s="43"/>
      <c r="Z10" s="44"/>
      <c r="AA10" s="38" t="s">
        <v>20</v>
      </c>
      <c r="AB10" s="43"/>
      <c r="AC10" s="44"/>
      <c r="AD10" s="38" t="s">
        <v>21</v>
      </c>
      <c r="AE10" s="43"/>
      <c r="AF10" s="5"/>
      <c r="AG10" s="38" t="s">
        <v>22</v>
      </c>
      <c r="AH10" s="6"/>
      <c r="AI10" s="44"/>
      <c r="AJ10" s="38" t="s">
        <v>23</v>
      </c>
      <c r="AK10" s="43"/>
      <c r="AL10" s="44"/>
      <c r="AM10" s="38" t="s">
        <v>24</v>
      </c>
      <c r="AN10" s="161"/>
      <c r="AO10" s="18">
        <f>IF(ISBLANK(H10),0,1)</f>
        <v>1</v>
      </c>
      <c r="AP10" s="20"/>
      <c r="AQ10" s="48">
        <f>IF(OR(ISBLANK($K10),ISBLANK($M10),ISBLANK($H10),ISBLANK($J10)),0,1)</f>
        <v>1</v>
      </c>
      <c r="AR10" s="48">
        <f>IF(OR(OR(ISBLANK($H10),ISBLANK($J10)),OR(ISBLANK($M10),ISBLANK($K10))),0,IF(AND($H10=K10,$J10=M10),5,IF(K10-M10=$H10-$J10,4,IF(SIGN(K10-M10)=SIGN($H10-$J10),3,0))))</f>
        <v>0</v>
      </c>
      <c r="AS10" s="48">
        <f>IF(OR(ISBLANK($N10),ISBLANK($P10),ISBLANK($H10),ISBLANK($J10)),0,1)</f>
        <v>1</v>
      </c>
      <c r="AT10" s="48">
        <f aca="true" t="shared" si="0" ref="AT10:AT73">IF(OR(OR(ISBLANK($H10),ISBLANK($J10)),OR(ISBLANK($P10),ISBLANK($N10))),0,IF(AND($H10=N10,$J10=P10),5,IF(N10-P10=$H10-$J10,4,IF(SIGN(N10-P10)=SIGN($H10-$J10),3,0))))</f>
        <v>0</v>
      </c>
      <c r="AU10" s="48">
        <f>IF(OR(ISBLANK($Q10),ISBLANK($S10),ISBLANK($H10),ISBLANK($J10)),0,1)</f>
        <v>1</v>
      </c>
      <c r="AV10" s="48">
        <f aca="true" t="shared" si="1" ref="AV10:AV73">IF(OR(OR(ISBLANK($H10),ISBLANK($J10)),OR(ISBLANK($S10),ISBLANK($Q10))),0,IF(AND($H10=Q10,$J10=S10),5,IF(Q10-S10=$H10-$J10,4,IF(SIGN(Q10-S10)=SIGN($H10-$J10),3,0))))</f>
        <v>5</v>
      </c>
      <c r="AW10" s="48">
        <f>IF(OR(ISBLANK($T10),ISBLANK($V10),ISBLANK($H10),ISBLANK($J10)),0,1)</f>
        <v>0</v>
      </c>
      <c r="AX10" s="48">
        <f aca="true" t="shared" si="2" ref="AX10:AX73">IF(OR(OR(ISBLANK($H10),ISBLANK($J10)),OR(ISBLANK($V10),ISBLANK($T10))),0,IF(AND($H10=T10,$J10=V10),5,IF(T10-V10=$H10-$J10,4,IF(SIGN(T10-V10)=SIGN($H10-$J10),3,0))))</f>
        <v>0</v>
      </c>
      <c r="AY10" s="48">
        <f>IF(OR(ISBLANK($W10),ISBLANK($Y10),ISBLANK($H10),ISBLANK($J10)),0,1)</f>
        <v>0</v>
      </c>
      <c r="AZ10" s="48">
        <f aca="true" t="shared" si="3" ref="AZ10:AZ73">IF(OR(OR(ISBLANK($H10),ISBLANK($J10)),OR(ISBLANK($Y10),ISBLANK($W10))),0,IF(AND($H10=W10,$J10=Y10),5,IF(W10-Y10=$H10-$J10,4,IF(SIGN(W10-Y10)=SIGN($H10-$J10),3,0))))</f>
        <v>0</v>
      </c>
      <c r="BA10" s="48">
        <f>IF(OR(ISBLANK($Z10),ISBLANK($AB10),ISBLANK($H10),ISBLANK($J10)),0,1)</f>
        <v>0</v>
      </c>
      <c r="BB10" s="48">
        <f aca="true" t="shared" si="4" ref="BB10:BB73">IF(OR(OR(ISBLANK($H10),ISBLANK($J10)),OR(ISBLANK($AB10),ISBLANK($Z10))),0,IF(AND($H10=Z10,$J10=AB10),5,IF(Z10-AB10=$H10-$J10,4,IF(SIGN(Z10-AB10)=SIGN($H10-$J10),3,0))))</f>
        <v>0</v>
      </c>
      <c r="BC10" s="48">
        <f>IF(OR(ISBLANK($AC10),ISBLANK($AE10),ISBLANK($H10),ISBLANK($J10)),0,1)</f>
        <v>0</v>
      </c>
      <c r="BD10" s="48">
        <f aca="true" t="shared" si="5" ref="BD10:BD73">IF(OR(OR(ISBLANK($H10),ISBLANK($J10)),OR(ISBLANK($AE10),ISBLANK($AC10))),0,IF(AND($H10=AC10,$J10=AE10),5,IF(AC10-AE10=$H10-$J10,4,IF(SIGN(AC10-AE10)=SIGN($H10-$J10),3,0))))</f>
        <v>0</v>
      </c>
      <c r="BE10" s="48">
        <f>IF(OR(ISBLANK($AF10),ISBLANK($AH10),ISBLANK($H10),ISBLANK($J10)),0,1)</f>
        <v>0</v>
      </c>
      <c r="BF10" s="48">
        <f aca="true" t="shared" si="6" ref="BF10:BF73">IF(OR(OR(ISBLANK($H10),ISBLANK($J10)),OR(ISBLANK($AH10),ISBLANK($AF10))),0,IF(AND($H10=AF10,$J10=AH10),5,IF(AF10-AH10=$H10-$J10,4,IF(SIGN(AF10-AH10)=SIGN($H10-$J10),3,0))))</f>
        <v>0</v>
      </c>
      <c r="BG10" s="48">
        <f>IF(OR(ISBLANK($AI10),ISBLANK($AK10),ISBLANK($H10),ISBLANK($J10)),0,1)</f>
        <v>0</v>
      </c>
      <c r="BH10" s="48">
        <f aca="true" t="shared" si="7" ref="BH10:BH73">IF(OR(OR(ISBLANK($H10),ISBLANK($J10)),OR(ISBLANK($AK10),ISBLANK($AI10))),0,IF(AND($H10=AI10,$J10=AK10),5,IF(AI10-AK10=$H10-$J10,4,IF(SIGN(AI10-AK10)=SIGN($H10-$J10),3,0))))</f>
        <v>0</v>
      </c>
      <c r="BI10" s="48">
        <f>IF(OR(ISBLANK($AL10),ISBLANK($AN10),ISBLANK($H10),ISBLANK($J10)),0,1)</f>
        <v>0</v>
      </c>
      <c r="BJ10" s="48">
        <f aca="true" t="shared" si="8" ref="BJ10:BJ73">IF(OR(OR(ISBLANK($H10),ISBLANK($J10)),OR(ISBLANK($AN10),ISBLANK($AL10))),0,IF(AND($H10=AL10,$J10=AN10),5,IF(AL10-AN10=$H10-$J10,4,IF(SIGN(AL10-AN10)=SIGN($H10-$J10),3,0))))</f>
        <v>0</v>
      </c>
      <c r="BK10" s="48"/>
      <c r="BL10" s="48"/>
      <c r="BM10" s="48"/>
      <c r="BN10" s="20">
        <f>IF($AR10=5,1,0)</f>
        <v>0</v>
      </c>
      <c r="BO10" s="20">
        <f>IF($AR10=4,1,0)</f>
        <v>0</v>
      </c>
      <c r="BP10" s="20">
        <f>IF($AR10=3,1,0)</f>
        <v>0</v>
      </c>
      <c r="BQ10" s="20">
        <f>IF($AT10=5,1,0)</f>
        <v>0</v>
      </c>
      <c r="BR10" s="20">
        <f>IF($AT10=4,1,0)</f>
        <v>0</v>
      </c>
      <c r="BS10" s="20">
        <f>IF($AT10=3,1,0)</f>
        <v>0</v>
      </c>
      <c r="BT10" s="20">
        <f>IF($AV10=5,1,0)</f>
        <v>1</v>
      </c>
      <c r="BU10" s="20">
        <f>IF($AV10=4,1,0)</f>
        <v>0</v>
      </c>
      <c r="BV10" s="20">
        <f>IF($AV10=3,1,0)</f>
        <v>0</v>
      </c>
      <c r="BW10" s="20">
        <f>IF($AX10=5,1,0)</f>
        <v>0</v>
      </c>
      <c r="BX10" s="20">
        <f>IF($AX10=4,1,0)</f>
        <v>0</v>
      </c>
      <c r="BY10" s="20">
        <f>IF($AX10=3,1,0)</f>
        <v>0</v>
      </c>
      <c r="BZ10" s="20">
        <f>IF($AZ10=5,1,0)</f>
        <v>0</v>
      </c>
      <c r="CA10" s="20">
        <f>IF($AZ10=4,1,0)</f>
        <v>0</v>
      </c>
      <c r="CB10" s="20">
        <f>IF($AZ10=3,1,0)</f>
        <v>0</v>
      </c>
      <c r="CC10" s="20">
        <f>IF($BB10=5,1,0)</f>
        <v>0</v>
      </c>
      <c r="CD10" s="20">
        <f>IF($BB10=4,1,0)</f>
        <v>0</v>
      </c>
      <c r="CE10" s="20">
        <f>IF($BB10=3,1,0)</f>
        <v>0</v>
      </c>
      <c r="CF10" s="20">
        <f>IF($BD10=5,1,0)</f>
        <v>0</v>
      </c>
      <c r="CG10" s="20">
        <f>IF($BD10=4,1,0)</f>
        <v>0</v>
      </c>
      <c r="CH10" s="20">
        <f>IF($BD10=3,1,0)</f>
        <v>0</v>
      </c>
      <c r="CI10" s="20">
        <f>IF($BF10=5,1,0)</f>
        <v>0</v>
      </c>
      <c r="CJ10" s="20">
        <f>IF($BF10=4,1,0)</f>
        <v>0</v>
      </c>
      <c r="CK10" s="20">
        <f>IF($BF10=3,1,0)</f>
        <v>0</v>
      </c>
      <c r="CL10" s="20">
        <f>IF($BH10=5,1,0)</f>
        <v>0</v>
      </c>
      <c r="CM10" s="20">
        <f>IF($BH10=4,1,0)</f>
        <v>0</v>
      </c>
      <c r="CN10" s="20">
        <f>IF($BH10=3,1,0)</f>
        <v>0</v>
      </c>
      <c r="CO10" s="20">
        <f>IF($BJ10=5,1,0)</f>
        <v>0</v>
      </c>
      <c r="CP10" s="20">
        <f>IF($BJ10=4,1,0)</f>
        <v>0</v>
      </c>
      <c r="CQ10" s="20">
        <f>IF($BJ10=3,1,0)</f>
        <v>0</v>
      </c>
      <c r="CR10" s="140"/>
      <c r="CS10" s="20"/>
    </row>
    <row r="11" spans="1:97" ht="13.5" thickBot="1">
      <c r="A11" s="198"/>
      <c r="B11" s="49" t="s">
        <v>671</v>
      </c>
      <c r="C11" s="59" t="s">
        <v>670</v>
      </c>
      <c r="D11" s="50">
        <v>2</v>
      </c>
      <c r="E11" s="51" t="s">
        <v>767</v>
      </c>
      <c r="F11" s="47" t="s">
        <v>10</v>
      </c>
      <c r="G11" s="52" t="s">
        <v>768</v>
      </c>
      <c r="H11" s="53">
        <v>0</v>
      </c>
      <c r="I11" s="54" t="s">
        <v>25</v>
      </c>
      <c r="J11" s="55">
        <v>0</v>
      </c>
      <c r="K11" s="47">
        <v>2</v>
      </c>
      <c r="L11" s="47" t="s">
        <v>26</v>
      </c>
      <c r="M11" s="56">
        <v>1</v>
      </c>
      <c r="N11" s="57">
        <v>1</v>
      </c>
      <c r="O11" s="47" t="s">
        <v>27</v>
      </c>
      <c r="P11" s="47">
        <v>3</v>
      </c>
      <c r="Q11" s="45">
        <v>1</v>
      </c>
      <c r="R11" s="17" t="s">
        <v>28</v>
      </c>
      <c r="S11" s="46">
        <v>0</v>
      </c>
      <c r="T11" s="45"/>
      <c r="U11" s="47" t="s">
        <v>29</v>
      </c>
      <c r="V11" s="46"/>
      <c r="W11" s="57"/>
      <c r="X11" s="47" t="s">
        <v>30</v>
      </c>
      <c r="Y11" s="56"/>
      <c r="Z11" s="57"/>
      <c r="AA11" s="47" t="s">
        <v>31</v>
      </c>
      <c r="AB11" s="56"/>
      <c r="AC11" s="57"/>
      <c r="AD11" s="47" t="s">
        <v>32</v>
      </c>
      <c r="AE11" s="56"/>
      <c r="AF11" s="7"/>
      <c r="AG11" s="47" t="s">
        <v>33</v>
      </c>
      <c r="AH11" s="8"/>
      <c r="AI11" s="57"/>
      <c r="AJ11" s="47" t="s">
        <v>34</v>
      </c>
      <c r="AK11" s="56"/>
      <c r="AL11" s="57"/>
      <c r="AM11" s="47" t="s">
        <v>35</v>
      </c>
      <c r="AN11" s="162"/>
      <c r="AO11" s="18">
        <f aca="true" t="shared" si="9" ref="AO11:AO73">IF(ISBLANK(H11),0,1)</f>
        <v>1</v>
      </c>
      <c r="AP11" s="20"/>
      <c r="AQ11" s="48">
        <f aca="true" t="shared" si="10" ref="AQ11:AQ72">IF(OR(ISBLANK($K11),ISBLANK($M11),ISBLANK($H11),ISBLANK($J11)),0,1)</f>
        <v>1</v>
      </c>
      <c r="AR11" s="48">
        <f aca="true" t="shared" si="11" ref="AR11:AR73">IF(OR(OR(ISBLANK($H11),ISBLANK($J11)),OR(ISBLANK($M11),ISBLANK($K11))),0,IF(AND($H11=K11,$J11=M11),5,IF(K11-M11=$H11-$J11,4,IF(SIGN(K11-M11)=SIGN($H11-$J11),3,0))))</f>
        <v>0</v>
      </c>
      <c r="AS11" s="48">
        <f aca="true" t="shared" si="12" ref="AS11:AS72">IF(OR(ISBLANK($N11),ISBLANK($P11),ISBLANK($H11),ISBLANK($J11)),0,1)</f>
        <v>1</v>
      </c>
      <c r="AT11" s="48">
        <f t="shared" si="0"/>
        <v>0</v>
      </c>
      <c r="AU11" s="48">
        <f aca="true" t="shared" si="13" ref="AU11:AU72">IF(OR(ISBLANK($Q11),ISBLANK($S11),ISBLANK($H11),ISBLANK($J11)),0,1)</f>
        <v>1</v>
      </c>
      <c r="AV11" s="48">
        <f t="shared" si="1"/>
        <v>0</v>
      </c>
      <c r="AW11" s="48">
        <f aca="true" t="shared" si="14" ref="AW11:AW72">IF(OR(ISBLANK($T11),ISBLANK($V11),ISBLANK($H11),ISBLANK($J11)),0,1)</f>
        <v>0</v>
      </c>
      <c r="AX11" s="48">
        <f t="shared" si="2"/>
        <v>0</v>
      </c>
      <c r="AY11" s="48">
        <f aca="true" t="shared" si="15" ref="AY11:AY72">IF(OR(ISBLANK($W11),ISBLANK($Y11),ISBLANK($H11),ISBLANK($J11)),0,1)</f>
        <v>0</v>
      </c>
      <c r="AZ11" s="48">
        <f t="shared" si="3"/>
        <v>0</v>
      </c>
      <c r="BA11" s="48">
        <f aca="true" t="shared" si="16" ref="BA11:BA72">IF(OR(ISBLANK($Z11),ISBLANK($AB11),ISBLANK($H11),ISBLANK($J11)),0,1)</f>
        <v>0</v>
      </c>
      <c r="BB11" s="48">
        <f t="shared" si="4"/>
        <v>0</v>
      </c>
      <c r="BC11" s="48">
        <f aca="true" t="shared" si="17" ref="BC11:BC72">IF(OR(ISBLANK($AC11),ISBLANK($AE11),ISBLANK($H11),ISBLANK($J11)),0,1)</f>
        <v>0</v>
      </c>
      <c r="BD11" s="48">
        <f t="shared" si="5"/>
        <v>0</v>
      </c>
      <c r="BE11" s="48">
        <f aca="true" t="shared" si="18" ref="BE11:BE72">IF(OR(ISBLANK($AF11),ISBLANK($AH11),ISBLANK($H11),ISBLANK($J11)),0,1)</f>
        <v>0</v>
      </c>
      <c r="BF11" s="48">
        <f t="shared" si="6"/>
        <v>0</v>
      </c>
      <c r="BG11" s="48">
        <f aca="true" t="shared" si="19" ref="BG11:BG72">IF(OR(ISBLANK($AI11),ISBLANK($AK11),ISBLANK($H11),ISBLANK($J11)),0,1)</f>
        <v>0</v>
      </c>
      <c r="BH11" s="48">
        <f t="shared" si="7"/>
        <v>0</v>
      </c>
      <c r="BI11" s="48">
        <f aca="true" t="shared" si="20" ref="BI11:BI72">IF(OR(ISBLANK($AL11),ISBLANK($AN11),ISBLANK($H11),ISBLANK($J11)),0,1)</f>
        <v>0</v>
      </c>
      <c r="BJ11" s="48">
        <f t="shared" si="8"/>
        <v>0</v>
      </c>
      <c r="BK11" s="48"/>
      <c r="BL11" s="48"/>
      <c r="BM11" s="48"/>
      <c r="BN11" s="20">
        <f aca="true" t="shared" si="21" ref="BN11:BN72">IF($AR11=5,1,0)</f>
        <v>0</v>
      </c>
      <c r="BO11" s="20">
        <f aca="true" t="shared" si="22" ref="BO11:BO72">IF($AR11=4,1,0)</f>
        <v>0</v>
      </c>
      <c r="BP11" s="20">
        <f aca="true" t="shared" si="23" ref="BP11:BP72">IF($AR11=3,1,0)</f>
        <v>0</v>
      </c>
      <c r="BQ11" s="20">
        <f aca="true" t="shared" si="24" ref="BQ11:BQ72">IF($AT11=5,1,0)</f>
        <v>0</v>
      </c>
      <c r="BR11" s="20">
        <f aca="true" t="shared" si="25" ref="BR11:BR72">IF($AT11=4,1,0)</f>
        <v>0</v>
      </c>
      <c r="BS11" s="20">
        <f aca="true" t="shared" si="26" ref="BS11:BS72">IF($AT11=3,1,0)</f>
        <v>0</v>
      </c>
      <c r="BT11" s="20">
        <f aca="true" t="shared" si="27" ref="BT11:BT72">IF($AV11=5,1,0)</f>
        <v>0</v>
      </c>
      <c r="BU11" s="20">
        <f aca="true" t="shared" si="28" ref="BU11:BU72">IF($AV11=4,1,0)</f>
        <v>0</v>
      </c>
      <c r="BV11" s="20">
        <f aca="true" t="shared" si="29" ref="BV11:BV72">IF($AV11=3,1,0)</f>
        <v>0</v>
      </c>
      <c r="BW11" s="20">
        <f aca="true" t="shared" si="30" ref="BW11:BW72">IF($AX11=5,1,0)</f>
        <v>0</v>
      </c>
      <c r="BX11" s="20">
        <f aca="true" t="shared" si="31" ref="BX11:BX72">IF($AX11=4,1,0)</f>
        <v>0</v>
      </c>
      <c r="BY11" s="20">
        <f aca="true" t="shared" si="32" ref="BY11:BY72">IF($AX11=3,1,0)</f>
        <v>0</v>
      </c>
      <c r="BZ11" s="20">
        <f aca="true" t="shared" si="33" ref="BZ11:BZ72">IF($AZ11=5,1,0)</f>
        <v>0</v>
      </c>
      <c r="CA11" s="20">
        <f aca="true" t="shared" si="34" ref="CA11:CA72">IF($AZ11=4,1,0)</f>
        <v>0</v>
      </c>
      <c r="CB11" s="20">
        <f aca="true" t="shared" si="35" ref="CB11:CB72">IF($AZ11=3,1,0)</f>
        <v>0</v>
      </c>
      <c r="CC11" s="20">
        <f aca="true" t="shared" si="36" ref="CC11:CC72">IF($BB11=5,1,0)</f>
        <v>0</v>
      </c>
      <c r="CD11" s="20">
        <f aca="true" t="shared" si="37" ref="CD11:CD72">IF($BB11=4,1,0)</f>
        <v>0</v>
      </c>
      <c r="CE11" s="20">
        <f aca="true" t="shared" si="38" ref="CE11:CE72">IF($BB11=3,1,0)</f>
        <v>0</v>
      </c>
      <c r="CF11" s="20">
        <f aca="true" t="shared" si="39" ref="CF11:CF72">IF($BD11=5,1,0)</f>
        <v>0</v>
      </c>
      <c r="CG11" s="20">
        <f aca="true" t="shared" si="40" ref="CG11:CG72">IF($BD11=4,1,0)</f>
        <v>0</v>
      </c>
      <c r="CH11" s="20">
        <f aca="true" t="shared" si="41" ref="CH11:CH72">IF($BD11=3,1,0)</f>
        <v>0</v>
      </c>
      <c r="CI11" s="20">
        <f aca="true" t="shared" si="42" ref="CI11:CI72">IF($BF11=5,1,0)</f>
        <v>0</v>
      </c>
      <c r="CJ11" s="20">
        <f aca="true" t="shared" si="43" ref="CJ11:CJ72">IF($BF11=4,1,0)</f>
        <v>0</v>
      </c>
      <c r="CK11" s="20">
        <f aca="true" t="shared" si="44" ref="CK11:CK72">IF($BF11=3,1,0)</f>
        <v>0</v>
      </c>
      <c r="CL11" s="20">
        <f aca="true" t="shared" si="45" ref="CL11:CL72">IF($BH11=5,1,0)</f>
        <v>0</v>
      </c>
      <c r="CM11" s="20">
        <f aca="true" t="shared" si="46" ref="CM11:CM72">IF($BH11=4,1,0)</f>
        <v>0</v>
      </c>
      <c r="CN11" s="20">
        <f aca="true" t="shared" si="47" ref="CN11:CN72">IF($BH11=3,1,0)</f>
        <v>0</v>
      </c>
      <c r="CO11" s="20">
        <f aca="true" t="shared" si="48" ref="CO11:CO72">IF($BJ11=5,1,0)</f>
        <v>0</v>
      </c>
      <c r="CP11" s="20">
        <f aca="true" t="shared" si="49" ref="CP11:CP72">IF($BJ11=4,1,0)</f>
        <v>0</v>
      </c>
      <c r="CQ11" s="20">
        <f aca="true" t="shared" si="50" ref="CQ11:CQ72">IF($BJ11=3,1,0)</f>
        <v>0</v>
      </c>
      <c r="CR11" s="140"/>
      <c r="CS11" s="20"/>
    </row>
    <row r="12" spans="1:97" ht="13.5" thickBot="1">
      <c r="A12" s="198"/>
      <c r="B12" s="58" t="s">
        <v>673</v>
      </c>
      <c r="C12" s="59" t="s">
        <v>672</v>
      </c>
      <c r="D12" s="50">
        <v>3</v>
      </c>
      <c r="E12" s="51" t="s">
        <v>769</v>
      </c>
      <c r="F12" s="47" t="s">
        <v>10</v>
      </c>
      <c r="G12" s="52" t="s">
        <v>770</v>
      </c>
      <c r="H12" s="53">
        <v>1</v>
      </c>
      <c r="I12" s="54" t="s">
        <v>36</v>
      </c>
      <c r="J12" s="55">
        <v>0</v>
      </c>
      <c r="K12" s="47">
        <v>2</v>
      </c>
      <c r="L12" s="47" t="s">
        <v>37</v>
      </c>
      <c r="M12" s="56">
        <v>1</v>
      </c>
      <c r="N12" s="57">
        <v>2</v>
      </c>
      <c r="O12" s="47" t="s">
        <v>38</v>
      </c>
      <c r="P12" s="47">
        <v>0</v>
      </c>
      <c r="Q12" s="45">
        <v>3</v>
      </c>
      <c r="R12" s="17" t="s">
        <v>39</v>
      </c>
      <c r="S12" s="46">
        <v>1</v>
      </c>
      <c r="T12" s="57"/>
      <c r="U12" s="17" t="s">
        <v>40</v>
      </c>
      <c r="V12" s="56"/>
      <c r="W12" s="57"/>
      <c r="X12" s="47" t="s">
        <v>41</v>
      </c>
      <c r="Y12" s="56"/>
      <c r="Z12" s="57"/>
      <c r="AA12" s="47" t="s">
        <v>42</v>
      </c>
      <c r="AB12" s="56"/>
      <c r="AC12" s="57"/>
      <c r="AD12" s="47" t="s">
        <v>43</v>
      </c>
      <c r="AE12" s="56"/>
      <c r="AF12" s="7"/>
      <c r="AG12" s="47" t="s">
        <v>44</v>
      </c>
      <c r="AH12" s="9"/>
      <c r="AI12" s="57"/>
      <c r="AJ12" s="47" t="s">
        <v>45</v>
      </c>
      <c r="AK12" s="56"/>
      <c r="AL12" s="57"/>
      <c r="AM12" s="47" t="s">
        <v>46</v>
      </c>
      <c r="AN12" s="162"/>
      <c r="AO12" s="18">
        <f t="shared" si="9"/>
        <v>1</v>
      </c>
      <c r="AP12" s="20"/>
      <c r="AQ12" s="48">
        <f t="shared" si="10"/>
        <v>1</v>
      </c>
      <c r="AR12" s="48">
        <f t="shared" si="11"/>
        <v>4</v>
      </c>
      <c r="AS12" s="48">
        <f t="shared" si="12"/>
        <v>1</v>
      </c>
      <c r="AT12" s="48">
        <f t="shared" si="0"/>
        <v>3</v>
      </c>
      <c r="AU12" s="48">
        <f t="shared" si="13"/>
        <v>1</v>
      </c>
      <c r="AV12" s="48">
        <f t="shared" si="1"/>
        <v>3</v>
      </c>
      <c r="AW12" s="48">
        <f t="shared" si="14"/>
        <v>0</v>
      </c>
      <c r="AX12" s="48">
        <f t="shared" si="2"/>
        <v>0</v>
      </c>
      <c r="AY12" s="48">
        <f t="shared" si="15"/>
        <v>0</v>
      </c>
      <c r="AZ12" s="48">
        <f t="shared" si="3"/>
        <v>0</v>
      </c>
      <c r="BA12" s="48">
        <f t="shared" si="16"/>
        <v>0</v>
      </c>
      <c r="BB12" s="48">
        <f t="shared" si="4"/>
        <v>0</v>
      </c>
      <c r="BC12" s="48">
        <f t="shared" si="17"/>
        <v>0</v>
      </c>
      <c r="BD12" s="48">
        <f t="shared" si="5"/>
        <v>0</v>
      </c>
      <c r="BE12" s="48">
        <f t="shared" si="18"/>
        <v>0</v>
      </c>
      <c r="BF12" s="48">
        <f t="shared" si="6"/>
        <v>0</v>
      </c>
      <c r="BG12" s="48">
        <f t="shared" si="19"/>
        <v>0</v>
      </c>
      <c r="BH12" s="48">
        <f t="shared" si="7"/>
        <v>0</v>
      </c>
      <c r="BI12" s="48">
        <f t="shared" si="20"/>
        <v>0</v>
      </c>
      <c r="BJ12" s="48">
        <f t="shared" si="8"/>
        <v>0</v>
      </c>
      <c r="BK12" s="48"/>
      <c r="BL12" s="48"/>
      <c r="BM12" s="48"/>
      <c r="BN12" s="20">
        <f t="shared" si="21"/>
        <v>0</v>
      </c>
      <c r="BO12" s="20">
        <f t="shared" si="22"/>
        <v>1</v>
      </c>
      <c r="BP12" s="20">
        <f t="shared" si="23"/>
        <v>0</v>
      </c>
      <c r="BQ12" s="20">
        <f t="shared" si="24"/>
        <v>0</v>
      </c>
      <c r="BR12" s="20">
        <f t="shared" si="25"/>
        <v>0</v>
      </c>
      <c r="BS12" s="20">
        <f t="shared" si="26"/>
        <v>1</v>
      </c>
      <c r="BT12" s="20">
        <f t="shared" si="27"/>
        <v>0</v>
      </c>
      <c r="BU12" s="20">
        <f t="shared" si="28"/>
        <v>0</v>
      </c>
      <c r="BV12" s="20">
        <f t="shared" si="29"/>
        <v>1</v>
      </c>
      <c r="BW12" s="20">
        <f t="shared" si="30"/>
        <v>0</v>
      </c>
      <c r="BX12" s="20">
        <f t="shared" si="31"/>
        <v>0</v>
      </c>
      <c r="BY12" s="20">
        <f t="shared" si="32"/>
        <v>0</v>
      </c>
      <c r="BZ12" s="20">
        <f t="shared" si="33"/>
        <v>0</v>
      </c>
      <c r="CA12" s="20">
        <f t="shared" si="34"/>
        <v>0</v>
      </c>
      <c r="CB12" s="20">
        <f t="shared" si="35"/>
        <v>0</v>
      </c>
      <c r="CC12" s="20">
        <f t="shared" si="36"/>
        <v>0</v>
      </c>
      <c r="CD12" s="20">
        <f t="shared" si="37"/>
        <v>0</v>
      </c>
      <c r="CE12" s="20">
        <f t="shared" si="38"/>
        <v>0</v>
      </c>
      <c r="CF12" s="20">
        <f t="shared" si="39"/>
        <v>0</v>
      </c>
      <c r="CG12" s="20">
        <f t="shared" si="40"/>
        <v>0</v>
      </c>
      <c r="CH12" s="20">
        <f t="shared" si="41"/>
        <v>0</v>
      </c>
      <c r="CI12" s="20">
        <f t="shared" si="42"/>
        <v>0</v>
      </c>
      <c r="CJ12" s="20">
        <f t="shared" si="43"/>
        <v>0</v>
      </c>
      <c r="CK12" s="20">
        <f t="shared" si="44"/>
        <v>0</v>
      </c>
      <c r="CL12" s="20">
        <f t="shared" si="45"/>
        <v>0</v>
      </c>
      <c r="CM12" s="20">
        <f t="shared" si="46"/>
        <v>0</v>
      </c>
      <c r="CN12" s="20">
        <f t="shared" si="47"/>
        <v>0</v>
      </c>
      <c r="CO12" s="20">
        <f t="shared" si="48"/>
        <v>0</v>
      </c>
      <c r="CP12" s="20">
        <f t="shared" si="49"/>
        <v>0</v>
      </c>
      <c r="CQ12" s="20">
        <f t="shared" si="50"/>
        <v>0</v>
      </c>
      <c r="CR12" s="140"/>
      <c r="CS12" s="20"/>
    </row>
    <row r="13" spans="1:97" ht="13.5" thickBot="1">
      <c r="A13" s="198"/>
      <c r="B13" s="49" t="s">
        <v>675</v>
      </c>
      <c r="C13" s="59" t="s">
        <v>674</v>
      </c>
      <c r="D13" s="50">
        <v>4</v>
      </c>
      <c r="E13" s="51" t="s">
        <v>771</v>
      </c>
      <c r="F13" s="47" t="s">
        <v>10</v>
      </c>
      <c r="G13" s="52" t="s">
        <v>772</v>
      </c>
      <c r="H13" s="3">
        <v>2</v>
      </c>
      <c r="I13" s="54" t="s">
        <v>47</v>
      </c>
      <c r="J13" s="4">
        <v>0</v>
      </c>
      <c r="K13" s="47">
        <v>1</v>
      </c>
      <c r="L13" s="47" t="s">
        <v>48</v>
      </c>
      <c r="M13" s="56">
        <v>2</v>
      </c>
      <c r="N13" s="57">
        <v>0</v>
      </c>
      <c r="O13" s="47" t="s">
        <v>49</v>
      </c>
      <c r="P13" s="47">
        <v>2</v>
      </c>
      <c r="Q13" s="45">
        <v>2</v>
      </c>
      <c r="R13" s="17" t="s">
        <v>50</v>
      </c>
      <c r="S13" s="46">
        <v>1</v>
      </c>
      <c r="T13" s="57"/>
      <c r="U13" s="47" t="s">
        <v>51</v>
      </c>
      <c r="V13" s="56"/>
      <c r="W13" s="57"/>
      <c r="X13" s="47" t="s">
        <v>52</v>
      </c>
      <c r="Y13" s="56"/>
      <c r="Z13" s="57"/>
      <c r="AA13" s="47" t="s">
        <v>53</v>
      </c>
      <c r="AB13" s="56"/>
      <c r="AC13" s="57"/>
      <c r="AD13" s="47" t="s">
        <v>54</v>
      </c>
      <c r="AE13" s="56"/>
      <c r="AF13" s="7"/>
      <c r="AG13" s="47" t="s">
        <v>14</v>
      </c>
      <c r="AH13" s="9"/>
      <c r="AI13" s="57"/>
      <c r="AJ13" s="47" t="s">
        <v>55</v>
      </c>
      <c r="AK13" s="56"/>
      <c r="AL13" s="57"/>
      <c r="AM13" s="47" t="s">
        <v>56</v>
      </c>
      <c r="AN13" s="162"/>
      <c r="AO13" s="18">
        <f t="shared" si="9"/>
        <v>1</v>
      </c>
      <c r="AP13" s="20"/>
      <c r="AQ13" s="48">
        <f t="shared" si="10"/>
        <v>1</v>
      </c>
      <c r="AR13" s="48">
        <f t="shared" si="11"/>
        <v>0</v>
      </c>
      <c r="AS13" s="48">
        <f t="shared" si="12"/>
        <v>1</v>
      </c>
      <c r="AT13" s="48">
        <f t="shared" si="0"/>
        <v>0</v>
      </c>
      <c r="AU13" s="48">
        <f t="shared" si="13"/>
        <v>1</v>
      </c>
      <c r="AV13" s="48">
        <f t="shared" si="1"/>
        <v>3</v>
      </c>
      <c r="AW13" s="48">
        <f t="shared" si="14"/>
        <v>0</v>
      </c>
      <c r="AX13" s="48">
        <f t="shared" si="2"/>
        <v>0</v>
      </c>
      <c r="AY13" s="48">
        <f t="shared" si="15"/>
        <v>0</v>
      </c>
      <c r="AZ13" s="48">
        <f t="shared" si="3"/>
        <v>0</v>
      </c>
      <c r="BA13" s="48">
        <f t="shared" si="16"/>
        <v>0</v>
      </c>
      <c r="BB13" s="48">
        <f t="shared" si="4"/>
        <v>0</v>
      </c>
      <c r="BC13" s="48">
        <f t="shared" si="17"/>
        <v>0</v>
      </c>
      <c r="BD13" s="48">
        <f t="shared" si="5"/>
        <v>0</v>
      </c>
      <c r="BE13" s="48">
        <f t="shared" si="18"/>
        <v>0</v>
      </c>
      <c r="BF13" s="48">
        <f t="shared" si="6"/>
        <v>0</v>
      </c>
      <c r="BG13" s="48">
        <f t="shared" si="19"/>
        <v>0</v>
      </c>
      <c r="BH13" s="48">
        <f t="shared" si="7"/>
        <v>0</v>
      </c>
      <c r="BI13" s="48">
        <f t="shared" si="20"/>
        <v>0</v>
      </c>
      <c r="BJ13" s="48">
        <f t="shared" si="8"/>
        <v>0</v>
      </c>
      <c r="BK13" s="48"/>
      <c r="BL13" s="48"/>
      <c r="BM13" s="48"/>
      <c r="BN13" s="20">
        <f t="shared" si="21"/>
        <v>0</v>
      </c>
      <c r="BO13" s="20">
        <f t="shared" si="22"/>
        <v>0</v>
      </c>
      <c r="BP13" s="20">
        <f t="shared" si="23"/>
        <v>0</v>
      </c>
      <c r="BQ13" s="20">
        <f t="shared" si="24"/>
        <v>0</v>
      </c>
      <c r="BR13" s="20">
        <f t="shared" si="25"/>
        <v>0</v>
      </c>
      <c r="BS13" s="20">
        <f t="shared" si="26"/>
        <v>0</v>
      </c>
      <c r="BT13" s="20">
        <f t="shared" si="27"/>
        <v>0</v>
      </c>
      <c r="BU13" s="20">
        <f t="shared" si="28"/>
        <v>0</v>
      </c>
      <c r="BV13" s="20">
        <f t="shared" si="29"/>
        <v>1</v>
      </c>
      <c r="BW13" s="20">
        <f t="shared" si="30"/>
        <v>0</v>
      </c>
      <c r="BX13" s="20">
        <f t="shared" si="31"/>
        <v>0</v>
      </c>
      <c r="BY13" s="20">
        <f t="shared" si="32"/>
        <v>0</v>
      </c>
      <c r="BZ13" s="20">
        <f t="shared" si="33"/>
        <v>0</v>
      </c>
      <c r="CA13" s="20">
        <f t="shared" si="34"/>
        <v>0</v>
      </c>
      <c r="CB13" s="20">
        <f t="shared" si="35"/>
        <v>0</v>
      </c>
      <c r="CC13" s="20">
        <f t="shared" si="36"/>
        <v>0</v>
      </c>
      <c r="CD13" s="20">
        <f t="shared" si="37"/>
        <v>0</v>
      </c>
      <c r="CE13" s="20">
        <f t="shared" si="38"/>
        <v>0</v>
      </c>
      <c r="CF13" s="20">
        <f t="shared" si="39"/>
        <v>0</v>
      </c>
      <c r="CG13" s="20">
        <f t="shared" si="40"/>
        <v>0</v>
      </c>
      <c r="CH13" s="20">
        <f t="shared" si="41"/>
        <v>0</v>
      </c>
      <c r="CI13" s="20">
        <f t="shared" si="42"/>
        <v>0</v>
      </c>
      <c r="CJ13" s="20">
        <f t="shared" si="43"/>
        <v>0</v>
      </c>
      <c r="CK13" s="20">
        <f t="shared" si="44"/>
        <v>0</v>
      </c>
      <c r="CL13" s="20">
        <f t="shared" si="45"/>
        <v>0</v>
      </c>
      <c r="CM13" s="20">
        <f t="shared" si="46"/>
        <v>0</v>
      </c>
      <c r="CN13" s="20">
        <f t="shared" si="47"/>
        <v>0</v>
      </c>
      <c r="CO13" s="20">
        <f t="shared" si="48"/>
        <v>0</v>
      </c>
      <c r="CP13" s="20">
        <f t="shared" si="49"/>
        <v>0</v>
      </c>
      <c r="CQ13" s="20">
        <f t="shared" si="50"/>
        <v>0</v>
      </c>
      <c r="CR13" s="140"/>
      <c r="CS13" s="20"/>
    </row>
    <row r="14" spans="1:97" ht="13.5" thickBot="1">
      <c r="A14" s="198"/>
      <c r="B14" s="58" t="s">
        <v>677</v>
      </c>
      <c r="C14" s="59" t="s">
        <v>676</v>
      </c>
      <c r="D14" s="50">
        <v>5</v>
      </c>
      <c r="E14" s="51" t="s">
        <v>773</v>
      </c>
      <c r="F14" s="47" t="s">
        <v>10</v>
      </c>
      <c r="G14" s="52" t="s">
        <v>678</v>
      </c>
      <c r="H14" s="53">
        <v>1</v>
      </c>
      <c r="I14" s="54" t="s">
        <v>57</v>
      </c>
      <c r="J14" s="55">
        <v>1</v>
      </c>
      <c r="K14" s="47">
        <v>3</v>
      </c>
      <c r="L14" s="47" t="s">
        <v>58</v>
      </c>
      <c r="M14" s="56">
        <v>0</v>
      </c>
      <c r="N14" s="57">
        <v>2</v>
      </c>
      <c r="O14" s="47" t="s">
        <v>59</v>
      </c>
      <c r="P14" s="47">
        <v>1</v>
      </c>
      <c r="Q14" s="45">
        <v>2</v>
      </c>
      <c r="R14" s="17" t="s">
        <v>60</v>
      </c>
      <c r="S14" s="46">
        <v>0</v>
      </c>
      <c r="T14" s="57"/>
      <c r="U14" s="17" t="s">
        <v>61</v>
      </c>
      <c r="V14" s="56"/>
      <c r="W14" s="57"/>
      <c r="X14" s="47" t="s">
        <v>62</v>
      </c>
      <c r="Y14" s="56"/>
      <c r="Z14" s="57"/>
      <c r="AA14" s="47" t="s">
        <v>63</v>
      </c>
      <c r="AB14" s="56"/>
      <c r="AC14" s="57"/>
      <c r="AD14" s="47" t="s">
        <v>64</v>
      </c>
      <c r="AE14" s="56"/>
      <c r="AF14" s="7"/>
      <c r="AG14" s="47" t="s">
        <v>14</v>
      </c>
      <c r="AH14" s="9"/>
      <c r="AI14" s="57"/>
      <c r="AJ14" s="47" t="s">
        <v>65</v>
      </c>
      <c r="AK14" s="56"/>
      <c r="AL14" s="57"/>
      <c r="AM14" s="47" t="s">
        <v>66</v>
      </c>
      <c r="AN14" s="162"/>
      <c r="AO14" s="18">
        <f t="shared" si="9"/>
        <v>1</v>
      </c>
      <c r="AP14" s="20"/>
      <c r="AQ14" s="48">
        <f t="shared" si="10"/>
        <v>1</v>
      </c>
      <c r="AR14" s="48">
        <f t="shared" si="11"/>
        <v>0</v>
      </c>
      <c r="AS14" s="48">
        <f t="shared" si="12"/>
        <v>1</v>
      </c>
      <c r="AT14" s="48">
        <f t="shared" si="0"/>
        <v>0</v>
      </c>
      <c r="AU14" s="48">
        <f t="shared" si="13"/>
        <v>1</v>
      </c>
      <c r="AV14" s="48">
        <f t="shared" si="1"/>
        <v>0</v>
      </c>
      <c r="AW14" s="48">
        <f t="shared" si="14"/>
        <v>0</v>
      </c>
      <c r="AX14" s="48">
        <f t="shared" si="2"/>
        <v>0</v>
      </c>
      <c r="AY14" s="48">
        <f t="shared" si="15"/>
        <v>0</v>
      </c>
      <c r="AZ14" s="48">
        <f t="shared" si="3"/>
        <v>0</v>
      </c>
      <c r="BA14" s="48">
        <f t="shared" si="16"/>
        <v>0</v>
      </c>
      <c r="BB14" s="48">
        <f t="shared" si="4"/>
        <v>0</v>
      </c>
      <c r="BC14" s="48">
        <f t="shared" si="17"/>
        <v>0</v>
      </c>
      <c r="BD14" s="48">
        <f t="shared" si="5"/>
        <v>0</v>
      </c>
      <c r="BE14" s="48">
        <f t="shared" si="18"/>
        <v>0</v>
      </c>
      <c r="BF14" s="48">
        <f t="shared" si="6"/>
        <v>0</v>
      </c>
      <c r="BG14" s="48">
        <f t="shared" si="19"/>
        <v>0</v>
      </c>
      <c r="BH14" s="48">
        <f t="shared" si="7"/>
        <v>0</v>
      </c>
      <c r="BI14" s="48">
        <f t="shared" si="20"/>
        <v>0</v>
      </c>
      <c r="BJ14" s="48">
        <f t="shared" si="8"/>
        <v>0</v>
      </c>
      <c r="BK14" s="48"/>
      <c r="BL14" s="48"/>
      <c r="BM14" s="48"/>
      <c r="BN14" s="20">
        <f t="shared" si="21"/>
        <v>0</v>
      </c>
      <c r="BO14" s="20">
        <f t="shared" si="22"/>
        <v>0</v>
      </c>
      <c r="BP14" s="20">
        <f t="shared" si="23"/>
        <v>0</v>
      </c>
      <c r="BQ14" s="20">
        <f t="shared" si="24"/>
        <v>0</v>
      </c>
      <c r="BR14" s="20">
        <f t="shared" si="25"/>
        <v>0</v>
      </c>
      <c r="BS14" s="20">
        <f t="shared" si="26"/>
        <v>0</v>
      </c>
      <c r="BT14" s="20">
        <f t="shared" si="27"/>
        <v>0</v>
      </c>
      <c r="BU14" s="20">
        <f t="shared" si="28"/>
        <v>0</v>
      </c>
      <c r="BV14" s="20">
        <f t="shared" si="29"/>
        <v>0</v>
      </c>
      <c r="BW14" s="20">
        <f t="shared" si="30"/>
        <v>0</v>
      </c>
      <c r="BX14" s="20">
        <f t="shared" si="31"/>
        <v>0</v>
      </c>
      <c r="BY14" s="20">
        <f t="shared" si="32"/>
        <v>0</v>
      </c>
      <c r="BZ14" s="20">
        <f t="shared" si="33"/>
        <v>0</v>
      </c>
      <c r="CA14" s="20">
        <f t="shared" si="34"/>
        <v>0</v>
      </c>
      <c r="CB14" s="20">
        <f t="shared" si="35"/>
        <v>0</v>
      </c>
      <c r="CC14" s="20">
        <f t="shared" si="36"/>
        <v>0</v>
      </c>
      <c r="CD14" s="20">
        <f t="shared" si="37"/>
        <v>0</v>
      </c>
      <c r="CE14" s="20">
        <f t="shared" si="38"/>
        <v>0</v>
      </c>
      <c r="CF14" s="20">
        <f t="shared" si="39"/>
        <v>0</v>
      </c>
      <c r="CG14" s="20">
        <f t="shared" si="40"/>
        <v>0</v>
      </c>
      <c r="CH14" s="20">
        <f t="shared" si="41"/>
        <v>0</v>
      </c>
      <c r="CI14" s="20">
        <f t="shared" si="42"/>
        <v>0</v>
      </c>
      <c r="CJ14" s="20">
        <f t="shared" si="43"/>
        <v>0</v>
      </c>
      <c r="CK14" s="20">
        <f t="shared" si="44"/>
        <v>0</v>
      </c>
      <c r="CL14" s="20">
        <f t="shared" si="45"/>
        <v>0</v>
      </c>
      <c r="CM14" s="20">
        <f t="shared" si="46"/>
        <v>0</v>
      </c>
      <c r="CN14" s="20">
        <f t="shared" si="47"/>
        <v>0</v>
      </c>
      <c r="CO14" s="20">
        <f t="shared" si="48"/>
        <v>0</v>
      </c>
      <c r="CP14" s="20">
        <f t="shared" si="49"/>
        <v>0</v>
      </c>
      <c r="CQ14" s="20">
        <f t="shared" si="50"/>
        <v>0</v>
      </c>
      <c r="CR14" s="140"/>
      <c r="CS14" s="20"/>
    </row>
    <row r="15" spans="1:97" ht="13.5" thickBot="1">
      <c r="A15" s="198"/>
      <c r="B15" s="49" t="s">
        <v>680</v>
      </c>
      <c r="C15" s="49" t="s">
        <v>679</v>
      </c>
      <c r="D15" s="50">
        <v>6</v>
      </c>
      <c r="E15" s="51" t="s">
        <v>774</v>
      </c>
      <c r="F15" s="47" t="s">
        <v>10</v>
      </c>
      <c r="G15" s="52" t="s">
        <v>775</v>
      </c>
      <c r="H15" s="53">
        <v>0</v>
      </c>
      <c r="I15" s="54" t="s">
        <v>67</v>
      </c>
      <c r="J15" s="55">
        <v>1</v>
      </c>
      <c r="K15" s="47">
        <v>0</v>
      </c>
      <c r="L15" s="47" t="s">
        <v>68</v>
      </c>
      <c r="M15" s="56">
        <v>2</v>
      </c>
      <c r="N15" s="57">
        <v>0</v>
      </c>
      <c r="O15" s="47" t="s">
        <v>69</v>
      </c>
      <c r="P15" s="47">
        <v>0</v>
      </c>
      <c r="Q15" s="45">
        <v>0</v>
      </c>
      <c r="R15" s="17" t="s">
        <v>70</v>
      </c>
      <c r="S15" s="46">
        <v>1</v>
      </c>
      <c r="T15" s="57"/>
      <c r="U15" s="47" t="s">
        <v>71</v>
      </c>
      <c r="V15" s="56"/>
      <c r="W15" s="57"/>
      <c r="X15" s="47" t="s">
        <v>72</v>
      </c>
      <c r="Y15" s="56"/>
      <c r="Z15" s="57"/>
      <c r="AA15" s="47" t="s">
        <v>73</v>
      </c>
      <c r="AB15" s="56"/>
      <c r="AC15" s="57"/>
      <c r="AD15" s="47" t="s">
        <v>74</v>
      </c>
      <c r="AE15" s="56"/>
      <c r="AF15" s="7"/>
      <c r="AG15" s="47" t="s">
        <v>14</v>
      </c>
      <c r="AH15" s="9"/>
      <c r="AI15" s="57"/>
      <c r="AJ15" s="47" t="s">
        <v>75</v>
      </c>
      <c r="AK15" s="56"/>
      <c r="AL15" s="57"/>
      <c r="AM15" s="47" t="s">
        <v>76</v>
      </c>
      <c r="AN15" s="162"/>
      <c r="AO15" s="18">
        <f t="shared" si="9"/>
        <v>1</v>
      </c>
      <c r="AP15" s="20"/>
      <c r="AQ15" s="48">
        <f t="shared" si="10"/>
        <v>1</v>
      </c>
      <c r="AR15" s="48">
        <f t="shared" si="11"/>
        <v>3</v>
      </c>
      <c r="AS15" s="48">
        <f t="shared" si="12"/>
        <v>1</v>
      </c>
      <c r="AT15" s="48">
        <f t="shared" si="0"/>
        <v>0</v>
      </c>
      <c r="AU15" s="48">
        <f t="shared" si="13"/>
        <v>1</v>
      </c>
      <c r="AV15" s="48">
        <f t="shared" si="1"/>
        <v>5</v>
      </c>
      <c r="AW15" s="48">
        <f t="shared" si="14"/>
        <v>0</v>
      </c>
      <c r="AX15" s="48">
        <f t="shared" si="2"/>
        <v>0</v>
      </c>
      <c r="AY15" s="48">
        <f t="shared" si="15"/>
        <v>0</v>
      </c>
      <c r="AZ15" s="48">
        <f t="shared" si="3"/>
        <v>0</v>
      </c>
      <c r="BA15" s="48">
        <f t="shared" si="16"/>
        <v>0</v>
      </c>
      <c r="BB15" s="48">
        <f t="shared" si="4"/>
        <v>0</v>
      </c>
      <c r="BC15" s="48">
        <f t="shared" si="17"/>
        <v>0</v>
      </c>
      <c r="BD15" s="48">
        <f t="shared" si="5"/>
        <v>0</v>
      </c>
      <c r="BE15" s="48">
        <f t="shared" si="18"/>
        <v>0</v>
      </c>
      <c r="BF15" s="48">
        <f t="shared" si="6"/>
        <v>0</v>
      </c>
      <c r="BG15" s="48">
        <f t="shared" si="19"/>
        <v>0</v>
      </c>
      <c r="BH15" s="48">
        <f t="shared" si="7"/>
        <v>0</v>
      </c>
      <c r="BI15" s="48">
        <f t="shared" si="20"/>
        <v>0</v>
      </c>
      <c r="BJ15" s="48">
        <f t="shared" si="8"/>
        <v>0</v>
      </c>
      <c r="BK15" s="48"/>
      <c r="BL15" s="48"/>
      <c r="BM15" s="48"/>
      <c r="BN15" s="20">
        <f t="shared" si="21"/>
        <v>0</v>
      </c>
      <c r="BO15" s="20">
        <f t="shared" si="22"/>
        <v>0</v>
      </c>
      <c r="BP15" s="20">
        <f t="shared" si="23"/>
        <v>1</v>
      </c>
      <c r="BQ15" s="20">
        <f t="shared" si="24"/>
        <v>0</v>
      </c>
      <c r="BR15" s="20">
        <f t="shared" si="25"/>
        <v>0</v>
      </c>
      <c r="BS15" s="20">
        <f t="shared" si="26"/>
        <v>0</v>
      </c>
      <c r="BT15" s="20">
        <f t="shared" si="27"/>
        <v>1</v>
      </c>
      <c r="BU15" s="20">
        <f t="shared" si="28"/>
        <v>0</v>
      </c>
      <c r="BV15" s="20">
        <f t="shared" si="29"/>
        <v>0</v>
      </c>
      <c r="BW15" s="20">
        <f t="shared" si="30"/>
        <v>0</v>
      </c>
      <c r="BX15" s="20">
        <f t="shared" si="31"/>
        <v>0</v>
      </c>
      <c r="BY15" s="20">
        <f t="shared" si="32"/>
        <v>0</v>
      </c>
      <c r="BZ15" s="20">
        <f t="shared" si="33"/>
        <v>0</v>
      </c>
      <c r="CA15" s="20">
        <f t="shared" si="34"/>
        <v>0</v>
      </c>
      <c r="CB15" s="20">
        <f t="shared" si="35"/>
        <v>0</v>
      </c>
      <c r="CC15" s="20">
        <f t="shared" si="36"/>
        <v>0</v>
      </c>
      <c r="CD15" s="20">
        <f t="shared" si="37"/>
        <v>0</v>
      </c>
      <c r="CE15" s="20">
        <f t="shared" si="38"/>
        <v>0</v>
      </c>
      <c r="CF15" s="20">
        <f t="shared" si="39"/>
        <v>0</v>
      </c>
      <c r="CG15" s="20">
        <f t="shared" si="40"/>
        <v>0</v>
      </c>
      <c r="CH15" s="20">
        <f t="shared" si="41"/>
        <v>0</v>
      </c>
      <c r="CI15" s="20">
        <f t="shared" si="42"/>
        <v>0</v>
      </c>
      <c r="CJ15" s="20">
        <f t="shared" si="43"/>
        <v>0</v>
      </c>
      <c r="CK15" s="20">
        <f t="shared" si="44"/>
        <v>0</v>
      </c>
      <c r="CL15" s="20">
        <f t="shared" si="45"/>
        <v>0</v>
      </c>
      <c r="CM15" s="20">
        <f t="shared" si="46"/>
        <v>0</v>
      </c>
      <c r="CN15" s="20">
        <f t="shared" si="47"/>
        <v>0</v>
      </c>
      <c r="CO15" s="20">
        <f t="shared" si="48"/>
        <v>0</v>
      </c>
      <c r="CP15" s="20">
        <f t="shared" si="49"/>
        <v>0</v>
      </c>
      <c r="CQ15" s="20">
        <f t="shared" si="50"/>
        <v>0</v>
      </c>
      <c r="CR15" s="140"/>
      <c r="CS15" s="20"/>
    </row>
    <row r="16" spans="1:97" ht="13.5" thickBot="1">
      <c r="A16" s="198"/>
      <c r="B16" s="49" t="s">
        <v>682</v>
      </c>
      <c r="C16" s="49" t="s">
        <v>681</v>
      </c>
      <c r="D16" s="50">
        <v>7</v>
      </c>
      <c r="E16" s="51" t="s">
        <v>776</v>
      </c>
      <c r="F16" s="47" t="s">
        <v>10</v>
      </c>
      <c r="G16" s="52" t="s">
        <v>777</v>
      </c>
      <c r="H16" s="53">
        <v>4</v>
      </c>
      <c r="I16" s="54" t="s">
        <v>77</v>
      </c>
      <c r="J16" s="55">
        <v>0</v>
      </c>
      <c r="K16" s="47">
        <v>2</v>
      </c>
      <c r="L16" s="47" t="s">
        <v>78</v>
      </c>
      <c r="M16" s="56">
        <v>0</v>
      </c>
      <c r="N16" s="57">
        <v>2</v>
      </c>
      <c r="O16" s="47" t="s">
        <v>79</v>
      </c>
      <c r="P16" s="47">
        <v>0</v>
      </c>
      <c r="Q16" s="45">
        <v>3</v>
      </c>
      <c r="R16" s="17" t="s">
        <v>80</v>
      </c>
      <c r="S16" s="46">
        <v>0</v>
      </c>
      <c r="T16" s="57"/>
      <c r="U16" s="17" t="s">
        <v>81</v>
      </c>
      <c r="V16" s="56"/>
      <c r="W16" s="57"/>
      <c r="X16" s="47" t="s">
        <v>82</v>
      </c>
      <c r="Y16" s="56"/>
      <c r="Z16" s="57"/>
      <c r="AA16" s="47" t="s">
        <v>83</v>
      </c>
      <c r="AB16" s="56"/>
      <c r="AC16" s="57"/>
      <c r="AD16" s="47" t="s">
        <v>84</v>
      </c>
      <c r="AE16" s="56"/>
      <c r="AF16" s="7"/>
      <c r="AG16" s="47" t="s">
        <v>14</v>
      </c>
      <c r="AH16" s="9"/>
      <c r="AI16" s="57"/>
      <c r="AJ16" s="47" t="s">
        <v>85</v>
      </c>
      <c r="AK16" s="56"/>
      <c r="AL16" s="57"/>
      <c r="AM16" s="47" t="s">
        <v>86</v>
      </c>
      <c r="AN16" s="162"/>
      <c r="AO16" s="18">
        <f t="shared" si="9"/>
        <v>1</v>
      </c>
      <c r="AP16" s="20"/>
      <c r="AQ16" s="48">
        <f t="shared" si="10"/>
        <v>1</v>
      </c>
      <c r="AR16" s="48">
        <f t="shared" si="11"/>
        <v>3</v>
      </c>
      <c r="AS16" s="48">
        <f t="shared" si="12"/>
        <v>1</v>
      </c>
      <c r="AT16" s="48">
        <f t="shared" si="0"/>
        <v>3</v>
      </c>
      <c r="AU16" s="48">
        <f t="shared" si="13"/>
        <v>1</v>
      </c>
      <c r="AV16" s="48">
        <f t="shared" si="1"/>
        <v>3</v>
      </c>
      <c r="AW16" s="48">
        <f t="shared" si="14"/>
        <v>0</v>
      </c>
      <c r="AX16" s="48">
        <f t="shared" si="2"/>
        <v>0</v>
      </c>
      <c r="AY16" s="48">
        <f t="shared" si="15"/>
        <v>0</v>
      </c>
      <c r="AZ16" s="48">
        <f t="shared" si="3"/>
        <v>0</v>
      </c>
      <c r="BA16" s="48">
        <f t="shared" si="16"/>
        <v>0</v>
      </c>
      <c r="BB16" s="48">
        <f t="shared" si="4"/>
        <v>0</v>
      </c>
      <c r="BC16" s="48">
        <f t="shared" si="17"/>
        <v>0</v>
      </c>
      <c r="BD16" s="48">
        <f t="shared" si="5"/>
        <v>0</v>
      </c>
      <c r="BE16" s="48">
        <f t="shared" si="18"/>
        <v>0</v>
      </c>
      <c r="BF16" s="48">
        <f t="shared" si="6"/>
        <v>0</v>
      </c>
      <c r="BG16" s="48">
        <f t="shared" si="19"/>
        <v>0</v>
      </c>
      <c r="BH16" s="48">
        <f t="shared" si="7"/>
        <v>0</v>
      </c>
      <c r="BI16" s="48">
        <f t="shared" si="20"/>
        <v>0</v>
      </c>
      <c r="BJ16" s="48">
        <f t="shared" si="8"/>
        <v>0</v>
      </c>
      <c r="BK16" s="48"/>
      <c r="BL16" s="48"/>
      <c r="BM16" s="48"/>
      <c r="BN16" s="20">
        <f t="shared" si="21"/>
        <v>0</v>
      </c>
      <c r="BO16" s="20">
        <f t="shared" si="22"/>
        <v>0</v>
      </c>
      <c r="BP16" s="20">
        <f t="shared" si="23"/>
        <v>1</v>
      </c>
      <c r="BQ16" s="20">
        <f t="shared" si="24"/>
        <v>0</v>
      </c>
      <c r="BR16" s="20">
        <f t="shared" si="25"/>
        <v>0</v>
      </c>
      <c r="BS16" s="20">
        <f t="shared" si="26"/>
        <v>1</v>
      </c>
      <c r="BT16" s="20">
        <f t="shared" si="27"/>
        <v>0</v>
      </c>
      <c r="BU16" s="20">
        <f t="shared" si="28"/>
        <v>0</v>
      </c>
      <c r="BV16" s="20">
        <f t="shared" si="29"/>
        <v>1</v>
      </c>
      <c r="BW16" s="20">
        <f t="shared" si="30"/>
        <v>0</v>
      </c>
      <c r="BX16" s="20">
        <f t="shared" si="31"/>
        <v>0</v>
      </c>
      <c r="BY16" s="20">
        <f t="shared" si="32"/>
        <v>0</v>
      </c>
      <c r="BZ16" s="20">
        <f t="shared" si="33"/>
        <v>0</v>
      </c>
      <c r="CA16" s="20">
        <f t="shared" si="34"/>
        <v>0</v>
      </c>
      <c r="CB16" s="20">
        <f t="shared" si="35"/>
        <v>0</v>
      </c>
      <c r="CC16" s="20">
        <f t="shared" si="36"/>
        <v>0</v>
      </c>
      <c r="CD16" s="20">
        <f t="shared" si="37"/>
        <v>0</v>
      </c>
      <c r="CE16" s="20">
        <f t="shared" si="38"/>
        <v>0</v>
      </c>
      <c r="CF16" s="20">
        <f t="shared" si="39"/>
        <v>0</v>
      </c>
      <c r="CG16" s="20">
        <f t="shared" si="40"/>
        <v>0</v>
      </c>
      <c r="CH16" s="20">
        <f t="shared" si="41"/>
        <v>0</v>
      </c>
      <c r="CI16" s="20">
        <f t="shared" si="42"/>
        <v>0</v>
      </c>
      <c r="CJ16" s="20">
        <f t="shared" si="43"/>
        <v>0</v>
      </c>
      <c r="CK16" s="20">
        <f t="shared" si="44"/>
        <v>0</v>
      </c>
      <c r="CL16" s="20">
        <f t="shared" si="45"/>
        <v>0</v>
      </c>
      <c r="CM16" s="20">
        <f t="shared" si="46"/>
        <v>0</v>
      </c>
      <c r="CN16" s="20">
        <f t="shared" si="47"/>
        <v>0</v>
      </c>
      <c r="CO16" s="20">
        <f t="shared" si="48"/>
        <v>0</v>
      </c>
      <c r="CP16" s="20">
        <f t="shared" si="49"/>
        <v>0</v>
      </c>
      <c r="CQ16" s="20">
        <f t="shared" si="50"/>
        <v>0</v>
      </c>
      <c r="CR16" s="140"/>
      <c r="CS16" s="20"/>
    </row>
    <row r="17" spans="1:97" ht="13.5" thickBot="1">
      <c r="A17" s="198"/>
      <c r="B17" s="59" t="s">
        <v>684</v>
      </c>
      <c r="C17" s="49" t="s">
        <v>683</v>
      </c>
      <c r="D17" s="50">
        <v>8</v>
      </c>
      <c r="E17" s="51" t="s">
        <v>778</v>
      </c>
      <c r="F17" s="47" t="s">
        <v>10</v>
      </c>
      <c r="G17" s="52" t="s">
        <v>779</v>
      </c>
      <c r="H17" s="53">
        <v>0</v>
      </c>
      <c r="I17" s="54" t="s">
        <v>87</v>
      </c>
      <c r="J17" s="55">
        <v>1</v>
      </c>
      <c r="K17" s="47">
        <v>1</v>
      </c>
      <c r="L17" s="47" t="s">
        <v>88</v>
      </c>
      <c r="M17" s="56">
        <v>1</v>
      </c>
      <c r="N17" s="57">
        <v>1</v>
      </c>
      <c r="O17" s="47" t="s">
        <v>89</v>
      </c>
      <c r="P17" s="47">
        <v>1</v>
      </c>
      <c r="Q17" s="45">
        <v>2</v>
      </c>
      <c r="R17" s="17" t="s">
        <v>90</v>
      </c>
      <c r="S17" s="46">
        <v>1</v>
      </c>
      <c r="T17" s="57"/>
      <c r="U17" s="47" t="s">
        <v>91</v>
      </c>
      <c r="V17" s="56"/>
      <c r="W17" s="57"/>
      <c r="X17" s="47" t="s">
        <v>92</v>
      </c>
      <c r="Y17" s="56"/>
      <c r="Z17" s="57"/>
      <c r="AA17" s="47" t="s">
        <v>93</v>
      </c>
      <c r="AB17" s="56"/>
      <c r="AC17" s="57"/>
      <c r="AD17" s="47" t="s">
        <v>94</v>
      </c>
      <c r="AE17" s="56"/>
      <c r="AF17" s="7"/>
      <c r="AG17" s="47" t="s">
        <v>14</v>
      </c>
      <c r="AH17" s="9"/>
      <c r="AI17" s="57"/>
      <c r="AJ17" s="47" t="s">
        <v>95</v>
      </c>
      <c r="AK17" s="56"/>
      <c r="AL17" s="57"/>
      <c r="AM17" s="47" t="s">
        <v>96</v>
      </c>
      <c r="AN17" s="162"/>
      <c r="AO17" s="18">
        <f t="shared" si="9"/>
        <v>1</v>
      </c>
      <c r="AP17" s="20"/>
      <c r="AQ17" s="48">
        <f t="shared" si="10"/>
        <v>1</v>
      </c>
      <c r="AR17" s="48">
        <f t="shared" si="11"/>
        <v>0</v>
      </c>
      <c r="AS17" s="48">
        <f t="shared" si="12"/>
        <v>1</v>
      </c>
      <c r="AT17" s="48">
        <f t="shared" si="0"/>
        <v>0</v>
      </c>
      <c r="AU17" s="48">
        <f t="shared" si="13"/>
        <v>1</v>
      </c>
      <c r="AV17" s="48">
        <f t="shared" si="1"/>
        <v>0</v>
      </c>
      <c r="AW17" s="48">
        <f t="shared" si="14"/>
        <v>0</v>
      </c>
      <c r="AX17" s="48">
        <f t="shared" si="2"/>
        <v>0</v>
      </c>
      <c r="AY17" s="48">
        <f t="shared" si="15"/>
        <v>0</v>
      </c>
      <c r="AZ17" s="48">
        <f t="shared" si="3"/>
        <v>0</v>
      </c>
      <c r="BA17" s="48">
        <f t="shared" si="16"/>
        <v>0</v>
      </c>
      <c r="BB17" s="48">
        <f t="shared" si="4"/>
        <v>0</v>
      </c>
      <c r="BC17" s="48">
        <f t="shared" si="17"/>
        <v>0</v>
      </c>
      <c r="BD17" s="48">
        <f t="shared" si="5"/>
        <v>0</v>
      </c>
      <c r="BE17" s="48">
        <f t="shared" si="18"/>
        <v>0</v>
      </c>
      <c r="BF17" s="48">
        <f t="shared" si="6"/>
        <v>0</v>
      </c>
      <c r="BG17" s="48">
        <f t="shared" si="19"/>
        <v>0</v>
      </c>
      <c r="BH17" s="48">
        <f t="shared" si="7"/>
        <v>0</v>
      </c>
      <c r="BI17" s="48">
        <f t="shared" si="20"/>
        <v>0</v>
      </c>
      <c r="BJ17" s="48">
        <f t="shared" si="8"/>
        <v>0</v>
      </c>
      <c r="BK17" s="48"/>
      <c r="BL17" s="48"/>
      <c r="BM17" s="48"/>
      <c r="BN17" s="20">
        <f t="shared" si="21"/>
        <v>0</v>
      </c>
      <c r="BO17" s="20">
        <f t="shared" si="22"/>
        <v>0</v>
      </c>
      <c r="BP17" s="20">
        <f t="shared" si="23"/>
        <v>0</v>
      </c>
      <c r="BQ17" s="20">
        <f t="shared" si="24"/>
        <v>0</v>
      </c>
      <c r="BR17" s="20">
        <f t="shared" si="25"/>
        <v>0</v>
      </c>
      <c r="BS17" s="20">
        <f t="shared" si="26"/>
        <v>0</v>
      </c>
      <c r="BT17" s="20">
        <f t="shared" si="27"/>
        <v>0</v>
      </c>
      <c r="BU17" s="20">
        <f t="shared" si="28"/>
        <v>0</v>
      </c>
      <c r="BV17" s="20">
        <f t="shared" si="29"/>
        <v>0</v>
      </c>
      <c r="BW17" s="20">
        <f t="shared" si="30"/>
        <v>0</v>
      </c>
      <c r="BX17" s="20">
        <f t="shared" si="31"/>
        <v>0</v>
      </c>
      <c r="BY17" s="20">
        <f t="shared" si="32"/>
        <v>0</v>
      </c>
      <c r="BZ17" s="20">
        <f t="shared" si="33"/>
        <v>0</v>
      </c>
      <c r="CA17" s="20">
        <f t="shared" si="34"/>
        <v>0</v>
      </c>
      <c r="CB17" s="20">
        <f t="shared" si="35"/>
        <v>0</v>
      </c>
      <c r="CC17" s="20">
        <f t="shared" si="36"/>
        <v>0</v>
      </c>
      <c r="CD17" s="20">
        <f t="shared" si="37"/>
        <v>0</v>
      </c>
      <c r="CE17" s="20">
        <f t="shared" si="38"/>
        <v>0</v>
      </c>
      <c r="CF17" s="20">
        <f t="shared" si="39"/>
        <v>0</v>
      </c>
      <c r="CG17" s="20">
        <f t="shared" si="40"/>
        <v>0</v>
      </c>
      <c r="CH17" s="20">
        <f t="shared" si="41"/>
        <v>0</v>
      </c>
      <c r="CI17" s="20">
        <f t="shared" si="42"/>
        <v>0</v>
      </c>
      <c r="CJ17" s="20">
        <f t="shared" si="43"/>
        <v>0</v>
      </c>
      <c r="CK17" s="20">
        <f t="shared" si="44"/>
        <v>0</v>
      </c>
      <c r="CL17" s="20">
        <f t="shared" si="45"/>
        <v>0</v>
      </c>
      <c r="CM17" s="20">
        <f t="shared" si="46"/>
        <v>0</v>
      </c>
      <c r="CN17" s="20">
        <f t="shared" si="47"/>
        <v>0</v>
      </c>
      <c r="CO17" s="20">
        <f t="shared" si="48"/>
        <v>0</v>
      </c>
      <c r="CP17" s="20">
        <f t="shared" si="49"/>
        <v>0</v>
      </c>
      <c r="CQ17" s="20">
        <f t="shared" si="50"/>
        <v>0</v>
      </c>
      <c r="CR17" s="140"/>
      <c r="CS17" s="20"/>
    </row>
    <row r="18" spans="1:97" ht="13.5" thickBot="1">
      <c r="A18" s="198"/>
      <c r="B18" s="59" t="s">
        <v>669</v>
      </c>
      <c r="C18" s="49" t="s">
        <v>685</v>
      </c>
      <c r="D18" s="50">
        <v>9</v>
      </c>
      <c r="E18" s="51" t="s">
        <v>780</v>
      </c>
      <c r="F18" s="47" t="s">
        <v>10</v>
      </c>
      <c r="G18" s="52" t="s">
        <v>781</v>
      </c>
      <c r="H18" s="53">
        <v>2</v>
      </c>
      <c r="I18" s="54" t="s">
        <v>97</v>
      </c>
      <c r="J18" s="55">
        <v>0</v>
      </c>
      <c r="K18" s="47">
        <v>3</v>
      </c>
      <c r="L18" s="47" t="s">
        <v>98</v>
      </c>
      <c r="M18" s="56">
        <v>1</v>
      </c>
      <c r="N18" s="57">
        <v>2</v>
      </c>
      <c r="O18" s="47" t="s">
        <v>99</v>
      </c>
      <c r="P18" s="47">
        <v>0</v>
      </c>
      <c r="Q18" s="45">
        <v>2</v>
      </c>
      <c r="R18" s="17" t="s">
        <v>100</v>
      </c>
      <c r="S18" s="46">
        <v>0</v>
      </c>
      <c r="T18" s="57"/>
      <c r="U18" s="17" t="s">
        <v>101</v>
      </c>
      <c r="V18" s="56"/>
      <c r="W18" s="57"/>
      <c r="X18" s="47" t="s">
        <v>102</v>
      </c>
      <c r="Y18" s="56"/>
      <c r="Z18" s="57"/>
      <c r="AA18" s="47" t="s">
        <v>103</v>
      </c>
      <c r="AB18" s="56"/>
      <c r="AC18" s="57"/>
      <c r="AD18" s="47" t="s">
        <v>104</v>
      </c>
      <c r="AE18" s="56"/>
      <c r="AF18" s="7"/>
      <c r="AG18" s="47" t="s">
        <v>14</v>
      </c>
      <c r="AH18" s="9"/>
      <c r="AI18" s="57"/>
      <c r="AJ18" s="47" t="s">
        <v>105</v>
      </c>
      <c r="AK18" s="56"/>
      <c r="AL18" s="57"/>
      <c r="AM18" s="47" t="s">
        <v>106</v>
      </c>
      <c r="AN18" s="162"/>
      <c r="AO18" s="18">
        <f t="shared" si="9"/>
        <v>1</v>
      </c>
      <c r="AP18" s="20"/>
      <c r="AQ18" s="48">
        <f t="shared" si="10"/>
        <v>1</v>
      </c>
      <c r="AR18" s="48">
        <f t="shared" si="11"/>
        <v>4</v>
      </c>
      <c r="AS18" s="48">
        <f t="shared" si="12"/>
        <v>1</v>
      </c>
      <c r="AT18" s="48">
        <f t="shared" si="0"/>
        <v>5</v>
      </c>
      <c r="AU18" s="48">
        <f t="shared" si="13"/>
        <v>1</v>
      </c>
      <c r="AV18" s="48">
        <f t="shared" si="1"/>
        <v>5</v>
      </c>
      <c r="AW18" s="48">
        <f t="shared" si="14"/>
        <v>0</v>
      </c>
      <c r="AX18" s="48">
        <f t="shared" si="2"/>
        <v>0</v>
      </c>
      <c r="AY18" s="48">
        <f t="shared" si="15"/>
        <v>0</v>
      </c>
      <c r="AZ18" s="48">
        <f t="shared" si="3"/>
        <v>0</v>
      </c>
      <c r="BA18" s="48">
        <f t="shared" si="16"/>
        <v>0</v>
      </c>
      <c r="BB18" s="48">
        <f t="shared" si="4"/>
        <v>0</v>
      </c>
      <c r="BC18" s="48">
        <f t="shared" si="17"/>
        <v>0</v>
      </c>
      <c r="BD18" s="48">
        <f t="shared" si="5"/>
        <v>0</v>
      </c>
      <c r="BE18" s="48">
        <f t="shared" si="18"/>
        <v>0</v>
      </c>
      <c r="BF18" s="48">
        <f t="shared" si="6"/>
        <v>0</v>
      </c>
      <c r="BG18" s="48">
        <f t="shared" si="19"/>
        <v>0</v>
      </c>
      <c r="BH18" s="48">
        <f t="shared" si="7"/>
        <v>0</v>
      </c>
      <c r="BI18" s="48">
        <f t="shared" si="20"/>
        <v>0</v>
      </c>
      <c r="BJ18" s="48">
        <f t="shared" si="8"/>
        <v>0</v>
      </c>
      <c r="BK18" s="48"/>
      <c r="BL18" s="48"/>
      <c r="BM18" s="48"/>
      <c r="BN18" s="20">
        <f t="shared" si="21"/>
        <v>0</v>
      </c>
      <c r="BO18" s="20">
        <f t="shared" si="22"/>
        <v>1</v>
      </c>
      <c r="BP18" s="20">
        <f t="shared" si="23"/>
        <v>0</v>
      </c>
      <c r="BQ18" s="20">
        <f t="shared" si="24"/>
        <v>1</v>
      </c>
      <c r="BR18" s="20">
        <f t="shared" si="25"/>
        <v>0</v>
      </c>
      <c r="BS18" s="20">
        <f t="shared" si="26"/>
        <v>0</v>
      </c>
      <c r="BT18" s="20">
        <f t="shared" si="27"/>
        <v>1</v>
      </c>
      <c r="BU18" s="20">
        <f t="shared" si="28"/>
        <v>0</v>
      </c>
      <c r="BV18" s="20">
        <f t="shared" si="29"/>
        <v>0</v>
      </c>
      <c r="BW18" s="20">
        <f t="shared" si="30"/>
        <v>0</v>
      </c>
      <c r="BX18" s="20">
        <f t="shared" si="31"/>
        <v>0</v>
      </c>
      <c r="BY18" s="20">
        <f t="shared" si="32"/>
        <v>0</v>
      </c>
      <c r="BZ18" s="20">
        <f t="shared" si="33"/>
        <v>0</v>
      </c>
      <c r="CA18" s="20">
        <f t="shared" si="34"/>
        <v>0</v>
      </c>
      <c r="CB18" s="20">
        <f t="shared" si="35"/>
        <v>0</v>
      </c>
      <c r="CC18" s="20">
        <f t="shared" si="36"/>
        <v>0</v>
      </c>
      <c r="CD18" s="20">
        <f t="shared" si="37"/>
        <v>0</v>
      </c>
      <c r="CE18" s="20">
        <f t="shared" si="38"/>
        <v>0</v>
      </c>
      <c r="CF18" s="20">
        <f t="shared" si="39"/>
        <v>0</v>
      </c>
      <c r="CG18" s="20">
        <f t="shared" si="40"/>
        <v>0</v>
      </c>
      <c r="CH18" s="20">
        <f t="shared" si="41"/>
        <v>0</v>
      </c>
      <c r="CI18" s="20">
        <f t="shared" si="42"/>
        <v>0</v>
      </c>
      <c r="CJ18" s="20">
        <f t="shared" si="43"/>
        <v>0</v>
      </c>
      <c r="CK18" s="20">
        <f t="shared" si="44"/>
        <v>0</v>
      </c>
      <c r="CL18" s="20">
        <f t="shared" si="45"/>
        <v>0</v>
      </c>
      <c r="CM18" s="20">
        <f t="shared" si="46"/>
        <v>0</v>
      </c>
      <c r="CN18" s="20">
        <f t="shared" si="47"/>
        <v>0</v>
      </c>
      <c r="CO18" s="20">
        <f t="shared" si="48"/>
        <v>0</v>
      </c>
      <c r="CP18" s="20">
        <f t="shared" si="49"/>
        <v>0</v>
      </c>
      <c r="CQ18" s="20">
        <f t="shared" si="50"/>
        <v>0</v>
      </c>
      <c r="CR18" s="140"/>
      <c r="CS18" s="20"/>
    </row>
    <row r="19" spans="1:97" ht="13.5" thickBot="1">
      <c r="A19" s="198"/>
      <c r="B19" s="59" t="s">
        <v>687</v>
      </c>
      <c r="C19" s="49" t="s">
        <v>686</v>
      </c>
      <c r="D19" s="50">
        <v>10</v>
      </c>
      <c r="E19" s="51" t="s">
        <v>782</v>
      </c>
      <c r="F19" s="47" t="s">
        <v>10</v>
      </c>
      <c r="G19" s="52" t="s">
        <v>783</v>
      </c>
      <c r="H19" s="53">
        <v>1</v>
      </c>
      <c r="I19" s="54" t="s">
        <v>107</v>
      </c>
      <c r="J19" s="55">
        <v>0</v>
      </c>
      <c r="K19" s="47">
        <v>1</v>
      </c>
      <c r="L19" s="47" t="s">
        <v>108</v>
      </c>
      <c r="M19" s="56">
        <v>2</v>
      </c>
      <c r="N19" s="57">
        <v>0</v>
      </c>
      <c r="O19" s="47" t="s">
        <v>109</v>
      </c>
      <c r="P19" s="47">
        <v>2</v>
      </c>
      <c r="Q19" s="45">
        <v>1</v>
      </c>
      <c r="R19" s="17" t="s">
        <v>110</v>
      </c>
      <c r="S19" s="46">
        <v>2</v>
      </c>
      <c r="T19" s="57"/>
      <c r="U19" s="17" t="s">
        <v>111</v>
      </c>
      <c r="V19" s="56"/>
      <c r="W19" s="57"/>
      <c r="X19" s="47" t="s">
        <v>112</v>
      </c>
      <c r="Y19" s="56"/>
      <c r="Z19" s="57"/>
      <c r="AA19" s="47" t="s">
        <v>113</v>
      </c>
      <c r="AB19" s="56"/>
      <c r="AC19" s="57"/>
      <c r="AD19" s="47" t="s">
        <v>114</v>
      </c>
      <c r="AE19" s="56"/>
      <c r="AF19" s="7"/>
      <c r="AG19" s="47" t="s">
        <v>14</v>
      </c>
      <c r="AH19" s="9"/>
      <c r="AI19" s="57"/>
      <c r="AJ19" s="47" t="s">
        <v>115</v>
      </c>
      <c r="AK19" s="56"/>
      <c r="AL19" s="57"/>
      <c r="AM19" s="47" t="s">
        <v>116</v>
      </c>
      <c r="AN19" s="162"/>
      <c r="AO19" s="18">
        <f t="shared" si="9"/>
        <v>1</v>
      </c>
      <c r="AP19" s="20"/>
      <c r="AQ19" s="48">
        <f t="shared" si="10"/>
        <v>1</v>
      </c>
      <c r="AR19" s="48">
        <f t="shared" si="11"/>
        <v>0</v>
      </c>
      <c r="AS19" s="48">
        <f t="shared" si="12"/>
        <v>1</v>
      </c>
      <c r="AT19" s="48">
        <f t="shared" si="0"/>
        <v>0</v>
      </c>
      <c r="AU19" s="48">
        <f t="shared" si="13"/>
        <v>1</v>
      </c>
      <c r="AV19" s="48">
        <f t="shared" si="1"/>
        <v>0</v>
      </c>
      <c r="AW19" s="48">
        <f t="shared" si="14"/>
        <v>0</v>
      </c>
      <c r="AX19" s="48">
        <f t="shared" si="2"/>
        <v>0</v>
      </c>
      <c r="AY19" s="48">
        <f t="shared" si="15"/>
        <v>0</v>
      </c>
      <c r="AZ19" s="48">
        <f t="shared" si="3"/>
        <v>0</v>
      </c>
      <c r="BA19" s="48">
        <f t="shared" si="16"/>
        <v>0</v>
      </c>
      <c r="BB19" s="48">
        <f t="shared" si="4"/>
        <v>0</v>
      </c>
      <c r="BC19" s="48">
        <f t="shared" si="17"/>
        <v>0</v>
      </c>
      <c r="BD19" s="48">
        <f t="shared" si="5"/>
        <v>0</v>
      </c>
      <c r="BE19" s="48">
        <f t="shared" si="18"/>
        <v>0</v>
      </c>
      <c r="BF19" s="48">
        <f t="shared" si="6"/>
        <v>0</v>
      </c>
      <c r="BG19" s="48">
        <f t="shared" si="19"/>
        <v>0</v>
      </c>
      <c r="BH19" s="48">
        <f t="shared" si="7"/>
        <v>0</v>
      </c>
      <c r="BI19" s="48">
        <f t="shared" si="20"/>
        <v>0</v>
      </c>
      <c r="BJ19" s="48">
        <f t="shared" si="8"/>
        <v>0</v>
      </c>
      <c r="BK19" s="48"/>
      <c r="BL19" s="48"/>
      <c r="BM19" s="48"/>
      <c r="BN19" s="20">
        <f t="shared" si="21"/>
        <v>0</v>
      </c>
      <c r="BO19" s="20">
        <f t="shared" si="22"/>
        <v>0</v>
      </c>
      <c r="BP19" s="20">
        <f t="shared" si="23"/>
        <v>0</v>
      </c>
      <c r="BQ19" s="20">
        <f t="shared" si="24"/>
        <v>0</v>
      </c>
      <c r="BR19" s="20">
        <f t="shared" si="25"/>
        <v>0</v>
      </c>
      <c r="BS19" s="20">
        <f t="shared" si="26"/>
        <v>0</v>
      </c>
      <c r="BT19" s="20">
        <f t="shared" si="27"/>
        <v>0</v>
      </c>
      <c r="BU19" s="20">
        <f t="shared" si="28"/>
        <v>0</v>
      </c>
      <c r="BV19" s="20">
        <f t="shared" si="29"/>
        <v>0</v>
      </c>
      <c r="BW19" s="20">
        <f t="shared" si="30"/>
        <v>0</v>
      </c>
      <c r="BX19" s="20">
        <f t="shared" si="31"/>
        <v>0</v>
      </c>
      <c r="BY19" s="20">
        <f t="shared" si="32"/>
        <v>0</v>
      </c>
      <c r="BZ19" s="20">
        <f t="shared" si="33"/>
        <v>0</v>
      </c>
      <c r="CA19" s="20">
        <f t="shared" si="34"/>
        <v>0</v>
      </c>
      <c r="CB19" s="20">
        <f t="shared" si="35"/>
        <v>0</v>
      </c>
      <c r="CC19" s="20">
        <f t="shared" si="36"/>
        <v>0</v>
      </c>
      <c r="CD19" s="20">
        <f t="shared" si="37"/>
        <v>0</v>
      </c>
      <c r="CE19" s="20">
        <f t="shared" si="38"/>
        <v>0</v>
      </c>
      <c r="CF19" s="20">
        <f t="shared" si="39"/>
        <v>0</v>
      </c>
      <c r="CG19" s="20">
        <f t="shared" si="40"/>
        <v>0</v>
      </c>
      <c r="CH19" s="20">
        <f t="shared" si="41"/>
        <v>0</v>
      </c>
      <c r="CI19" s="20">
        <f t="shared" si="42"/>
        <v>0</v>
      </c>
      <c r="CJ19" s="20">
        <f t="shared" si="43"/>
        <v>0</v>
      </c>
      <c r="CK19" s="20">
        <f t="shared" si="44"/>
        <v>0</v>
      </c>
      <c r="CL19" s="20">
        <f t="shared" si="45"/>
        <v>0</v>
      </c>
      <c r="CM19" s="20">
        <f t="shared" si="46"/>
        <v>0</v>
      </c>
      <c r="CN19" s="20">
        <f t="shared" si="47"/>
        <v>0</v>
      </c>
      <c r="CO19" s="20">
        <f t="shared" si="48"/>
        <v>0</v>
      </c>
      <c r="CP19" s="20">
        <f t="shared" si="49"/>
        <v>0</v>
      </c>
      <c r="CQ19" s="20">
        <f t="shared" si="50"/>
        <v>0</v>
      </c>
      <c r="CR19" s="140"/>
      <c r="CS19" s="20"/>
    </row>
    <row r="20" spans="1:97" ht="13.5" thickBot="1">
      <c r="A20" s="198"/>
      <c r="B20" s="59" t="s">
        <v>671</v>
      </c>
      <c r="C20" s="49" t="s">
        <v>688</v>
      </c>
      <c r="D20" s="50">
        <v>11</v>
      </c>
      <c r="E20" s="51" t="s">
        <v>784</v>
      </c>
      <c r="F20" s="47" t="s">
        <v>10</v>
      </c>
      <c r="G20" s="52" t="s">
        <v>785</v>
      </c>
      <c r="H20" s="53">
        <v>1</v>
      </c>
      <c r="I20" s="54" t="s">
        <v>117</v>
      </c>
      <c r="J20" s="55">
        <v>1</v>
      </c>
      <c r="K20" s="47">
        <v>2</v>
      </c>
      <c r="L20" s="47" t="s">
        <v>118</v>
      </c>
      <c r="M20" s="56">
        <v>1</v>
      </c>
      <c r="N20" s="57">
        <v>2</v>
      </c>
      <c r="O20" s="47" t="s">
        <v>119</v>
      </c>
      <c r="P20" s="47">
        <v>0</v>
      </c>
      <c r="Q20" s="45">
        <v>1</v>
      </c>
      <c r="R20" s="17" t="s">
        <v>120</v>
      </c>
      <c r="S20" s="46">
        <v>0</v>
      </c>
      <c r="T20" s="57"/>
      <c r="U20" s="17" t="s">
        <v>121</v>
      </c>
      <c r="V20" s="56"/>
      <c r="W20" s="57"/>
      <c r="X20" s="47" t="s">
        <v>122</v>
      </c>
      <c r="Y20" s="56"/>
      <c r="Z20" s="57"/>
      <c r="AA20" s="47" t="s">
        <v>123</v>
      </c>
      <c r="AB20" s="56"/>
      <c r="AC20" s="57"/>
      <c r="AD20" s="47" t="s">
        <v>124</v>
      </c>
      <c r="AE20" s="56"/>
      <c r="AF20" s="7"/>
      <c r="AG20" s="47" t="s">
        <v>14</v>
      </c>
      <c r="AH20" s="9"/>
      <c r="AI20" s="57"/>
      <c r="AJ20" s="47" t="s">
        <v>125</v>
      </c>
      <c r="AK20" s="56"/>
      <c r="AL20" s="57"/>
      <c r="AM20" s="47" t="s">
        <v>126</v>
      </c>
      <c r="AN20" s="162"/>
      <c r="AO20" s="18">
        <f t="shared" si="9"/>
        <v>1</v>
      </c>
      <c r="AP20" s="20"/>
      <c r="AQ20" s="48">
        <f t="shared" si="10"/>
        <v>1</v>
      </c>
      <c r="AR20" s="48">
        <f t="shared" si="11"/>
        <v>0</v>
      </c>
      <c r="AS20" s="48">
        <f t="shared" si="12"/>
        <v>1</v>
      </c>
      <c r="AT20" s="48">
        <f t="shared" si="0"/>
        <v>0</v>
      </c>
      <c r="AU20" s="48">
        <f t="shared" si="13"/>
        <v>1</v>
      </c>
      <c r="AV20" s="48">
        <f t="shared" si="1"/>
        <v>0</v>
      </c>
      <c r="AW20" s="48">
        <f t="shared" si="14"/>
        <v>0</v>
      </c>
      <c r="AX20" s="48">
        <f t="shared" si="2"/>
        <v>0</v>
      </c>
      <c r="AY20" s="48">
        <f t="shared" si="15"/>
        <v>0</v>
      </c>
      <c r="AZ20" s="48">
        <f t="shared" si="3"/>
        <v>0</v>
      </c>
      <c r="BA20" s="48">
        <f t="shared" si="16"/>
        <v>0</v>
      </c>
      <c r="BB20" s="48">
        <f t="shared" si="4"/>
        <v>0</v>
      </c>
      <c r="BC20" s="48">
        <f t="shared" si="17"/>
        <v>0</v>
      </c>
      <c r="BD20" s="48">
        <f t="shared" si="5"/>
        <v>0</v>
      </c>
      <c r="BE20" s="48">
        <f t="shared" si="18"/>
        <v>0</v>
      </c>
      <c r="BF20" s="48">
        <f t="shared" si="6"/>
        <v>0</v>
      </c>
      <c r="BG20" s="48">
        <f t="shared" si="19"/>
        <v>0</v>
      </c>
      <c r="BH20" s="48">
        <f t="shared" si="7"/>
        <v>0</v>
      </c>
      <c r="BI20" s="48">
        <f t="shared" si="20"/>
        <v>0</v>
      </c>
      <c r="BJ20" s="48">
        <f t="shared" si="8"/>
        <v>0</v>
      </c>
      <c r="BK20" s="48"/>
      <c r="BL20" s="48"/>
      <c r="BM20" s="48"/>
      <c r="BN20" s="20">
        <f t="shared" si="21"/>
        <v>0</v>
      </c>
      <c r="BO20" s="20">
        <f t="shared" si="22"/>
        <v>0</v>
      </c>
      <c r="BP20" s="20">
        <f t="shared" si="23"/>
        <v>0</v>
      </c>
      <c r="BQ20" s="20">
        <f t="shared" si="24"/>
        <v>0</v>
      </c>
      <c r="BR20" s="20">
        <f t="shared" si="25"/>
        <v>0</v>
      </c>
      <c r="BS20" s="20">
        <f t="shared" si="26"/>
        <v>0</v>
      </c>
      <c r="BT20" s="20">
        <f t="shared" si="27"/>
        <v>0</v>
      </c>
      <c r="BU20" s="20">
        <f t="shared" si="28"/>
        <v>0</v>
      </c>
      <c r="BV20" s="20">
        <f t="shared" si="29"/>
        <v>0</v>
      </c>
      <c r="BW20" s="20">
        <f t="shared" si="30"/>
        <v>0</v>
      </c>
      <c r="BX20" s="20">
        <f t="shared" si="31"/>
        <v>0</v>
      </c>
      <c r="BY20" s="20">
        <f t="shared" si="32"/>
        <v>0</v>
      </c>
      <c r="BZ20" s="20">
        <f t="shared" si="33"/>
        <v>0</v>
      </c>
      <c r="CA20" s="20">
        <f t="shared" si="34"/>
        <v>0</v>
      </c>
      <c r="CB20" s="20">
        <f t="shared" si="35"/>
        <v>0</v>
      </c>
      <c r="CC20" s="20">
        <f t="shared" si="36"/>
        <v>0</v>
      </c>
      <c r="CD20" s="20">
        <f t="shared" si="37"/>
        <v>0</v>
      </c>
      <c r="CE20" s="20">
        <f t="shared" si="38"/>
        <v>0</v>
      </c>
      <c r="CF20" s="20">
        <f t="shared" si="39"/>
        <v>0</v>
      </c>
      <c r="CG20" s="20">
        <f t="shared" si="40"/>
        <v>0</v>
      </c>
      <c r="CH20" s="20">
        <f t="shared" si="41"/>
        <v>0</v>
      </c>
      <c r="CI20" s="20">
        <f t="shared" si="42"/>
        <v>0</v>
      </c>
      <c r="CJ20" s="20">
        <f t="shared" si="43"/>
        <v>0</v>
      </c>
      <c r="CK20" s="20">
        <f t="shared" si="44"/>
        <v>0</v>
      </c>
      <c r="CL20" s="20">
        <f t="shared" si="45"/>
        <v>0</v>
      </c>
      <c r="CM20" s="20">
        <f t="shared" si="46"/>
        <v>0</v>
      </c>
      <c r="CN20" s="20">
        <f t="shared" si="47"/>
        <v>0</v>
      </c>
      <c r="CO20" s="20">
        <f t="shared" si="48"/>
        <v>0</v>
      </c>
      <c r="CP20" s="20">
        <f t="shared" si="49"/>
        <v>0</v>
      </c>
      <c r="CQ20" s="20">
        <f t="shared" si="50"/>
        <v>0</v>
      </c>
      <c r="CR20" s="140"/>
      <c r="CS20" s="20"/>
    </row>
    <row r="21" spans="1:97" ht="13.5" thickBot="1">
      <c r="A21" s="198"/>
      <c r="B21" s="59" t="s">
        <v>677</v>
      </c>
      <c r="C21" s="49" t="s">
        <v>689</v>
      </c>
      <c r="D21" s="50">
        <v>12</v>
      </c>
      <c r="E21" s="51" t="s">
        <v>786</v>
      </c>
      <c r="F21" s="47" t="s">
        <v>10</v>
      </c>
      <c r="G21" s="52" t="s">
        <v>787</v>
      </c>
      <c r="H21" s="53">
        <v>1</v>
      </c>
      <c r="I21" s="54" t="s">
        <v>127</v>
      </c>
      <c r="J21" s="55">
        <v>1</v>
      </c>
      <c r="K21" s="47">
        <v>1</v>
      </c>
      <c r="L21" s="47" t="s">
        <v>128</v>
      </c>
      <c r="M21" s="56">
        <v>2</v>
      </c>
      <c r="N21" s="57">
        <v>1</v>
      </c>
      <c r="O21" s="47" t="s">
        <v>129</v>
      </c>
      <c r="P21" s="47">
        <v>1</v>
      </c>
      <c r="Q21" s="45">
        <v>0</v>
      </c>
      <c r="R21" s="17" t="s">
        <v>14</v>
      </c>
      <c r="S21" s="46">
        <v>2</v>
      </c>
      <c r="T21" s="57"/>
      <c r="U21" s="17" t="s">
        <v>130</v>
      </c>
      <c r="V21" s="56"/>
      <c r="W21" s="57"/>
      <c r="X21" s="47" t="s">
        <v>131</v>
      </c>
      <c r="Y21" s="56"/>
      <c r="Z21" s="57"/>
      <c r="AA21" s="47" t="s">
        <v>132</v>
      </c>
      <c r="AB21" s="56"/>
      <c r="AC21" s="57"/>
      <c r="AD21" s="47" t="s">
        <v>133</v>
      </c>
      <c r="AE21" s="56"/>
      <c r="AF21" s="7"/>
      <c r="AG21" s="47" t="s">
        <v>14</v>
      </c>
      <c r="AH21" s="9"/>
      <c r="AI21" s="57"/>
      <c r="AJ21" s="47" t="s">
        <v>134</v>
      </c>
      <c r="AK21" s="56"/>
      <c r="AL21" s="57"/>
      <c r="AM21" s="47" t="s">
        <v>135</v>
      </c>
      <c r="AN21" s="162"/>
      <c r="AO21" s="18">
        <f t="shared" si="9"/>
        <v>1</v>
      </c>
      <c r="AP21" s="20"/>
      <c r="AQ21" s="48">
        <f t="shared" si="10"/>
        <v>1</v>
      </c>
      <c r="AR21" s="48">
        <f t="shared" si="11"/>
        <v>0</v>
      </c>
      <c r="AS21" s="48">
        <f t="shared" si="12"/>
        <v>1</v>
      </c>
      <c r="AT21" s="48">
        <f t="shared" si="0"/>
        <v>5</v>
      </c>
      <c r="AU21" s="48">
        <f t="shared" si="13"/>
        <v>1</v>
      </c>
      <c r="AV21" s="48">
        <f t="shared" si="1"/>
        <v>0</v>
      </c>
      <c r="AW21" s="48">
        <f t="shared" si="14"/>
        <v>0</v>
      </c>
      <c r="AX21" s="48">
        <f t="shared" si="2"/>
        <v>0</v>
      </c>
      <c r="AY21" s="48">
        <f t="shared" si="15"/>
        <v>0</v>
      </c>
      <c r="AZ21" s="48">
        <f t="shared" si="3"/>
        <v>0</v>
      </c>
      <c r="BA21" s="48">
        <f t="shared" si="16"/>
        <v>0</v>
      </c>
      <c r="BB21" s="48">
        <f t="shared" si="4"/>
        <v>0</v>
      </c>
      <c r="BC21" s="48">
        <f t="shared" si="17"/>
        <v>0</v>
      </c>
      <c r="BD21" s="48">
        <f t="shared" si="5"/>
        <v>0</v>
      </c>
      <c r="BE21" s="48">
        <f t="shared" si="18"/>
        <v>0</v>
      </c>
      <c r="BF21" s="48">
        <f t="shared" si="6"/>
        <v>0</v>
      </c>
      <c r="BG21" s="48">
        <f t="shared" si="19"/>
        <v>0</v>
      </c>
      <c r="BH21" s="48">
        <f t="shared" si="7"/>
        <v>0</v>
      </c>
      <c r="BI21" s="48">
        <f t="shared" si="20"/>
        <v>0</v>
      </c>
      <c r="BJ21" s="48">
        <f t="shared" si="8"/>
        <v>0</v>
      </c>
      <c r="BK21" s="48"/>
      <c r="BL21" s="48"/>
      <c r="BM21" s="48"/>
      <c r="BN21" s="20">
        <f t="shared" si="21"/>
        <v>0</v>
      </c>
      <c r="BO21" s="20">
        <f t="shared" si="22"/>
        <v>0</v>
      </c>
      <c r="BP21" s="20">
        <f t="shared" si="23"/>
        <v>0</v>
      </c>
      <c r="BQ21" s="20">
        <f t="shared" si="24"/>
        <v>1</v>
      </c>
      <c r="BR21" s="20">
        <f t="shared" si="25"/>
        <v>0</v>
      </c>
      <c r="BS21" s="20">
        <f t="shared" si="26"/>
        <v>0</v>
      </c>
      <c r="BT21" s="20">
        <f t="shared" si="27"/>
        <v>0</v>
      </c>
      <c r="BU21" s="20">
        <f t="shared" si="28"/>
        <v>0</v>
      </c>
      <c r="BV21" s="20">
        <f t="shared" si="29"/>
        <v>0</v>
      </c>
      <c r="BW21" s="20">
        <f t="shared" si="30"/>
        <v>0</v>
      </c>
      <c r="BX21" s="20">
        <f t="shared" si="31"/>
        <v>0</v>
      </c>
      <c r="BY21" s="20">
        <f t="shared" si="32"/>
        <v>0</v>
      </c>
      <c r="BZ21" s="20">
        <f t="shared" si="33"/>
        <v>0</v>
      </c>
      <c r="CA21" s="20">
        <f t="shared" si="34"/>
        <v>0</v>
      </c>
      <c r="CB21" s="20">
        <f t="shared" si="35"/>
        <v>0</v>
      </c>
      <c r="CC21" s="20">
        <f t="shared" si="36"/>
        <v>0</v>
      </c>
      <c r="CD21" s="20">
        <f t="shared" si="37"/>
        <v>0</v>
      </c>
      <c r="CE21" s="20">
        <f t="shared" si="38"/>
        <v>0</v>
      </c>
      <c r="CF21" s="20">
        <f t="shared" si="39"/>
        <v>0</v>
      </c>
      <c r="CG21" s="20">
        <f t="shared" si="40"/>
        <v>0</v>
      </c>
      <c r="CH21" s="20">
        <f t="shared" si="41"/>
        <v>0</v>
      </c>
      <c r="CI21" s="20">
        <f t="shared" si="42"/>
        <v>0</v>
      </c>
      <c r="CJ21" s="20">
        <f t="shared" si="43"/>
        <v>0</v>
      </c>
      <c r="CK21" s="20">
        <f t="shared" si="44"/>
        <v>0</v>
      </c>
      <c r="CL21" s="20">
        <f t="shared" si="45"/>
        <v>0</v>
      </c>
      <c r="CM21" s="20">
        <f t="shared" si="46"/>
        <v>0</v>
      </c>
      <c r="CN21" s="20">
        <f t="shared" si="47"/>
        <v>0</v>
      </c>
      <c r="CO21" s="20">
        <f t="shared" si="48"/>
        <v>0</v>
      </c>
      <c r="CP21" s="20">
        <f t="shared" si="49"/>
        <v>0</v>
      </c>
      <c r="CQ21" s="20">
        <f t="shared" si="50"/>
        <v>0</v>
      </c>
      <c r="CR21" s="140"/>
      <c r="CS21" s="20"/>
    </row>
    <row r="22" spans="1:97" ht="13.5" thickBot="1">
      <c r="A22" s="198"/>
      <c r="B22" s="59" t="s">
        <v>675</v>
      </c>
      <c r="C22" s="49" t="s">
        <v>690</v>
      </c>
      <c r="D22" s="50">
        <v>13</v>
      </c>
      <c r="E22" s="51" t="s">
        <v>788</v>
      </c>
      <c r="F22" s="47" t="s">
        <v>10</v>
      </c>
      <c r="G22" s="52" t="s">
        <v>789</v>
      </c>
      <c r="H22" s="53">
        <v>0</v>
      </c>
      <c r="I22" s="54" t="s">
        <v>136</v>
      </c>
      <c r="J22" s="55">
        <v>0</v>
      </c>
      <c r="K22" s="47">
        <v>1</v>
      </c>
      <c r="L22" s="47" t="s">
        <v>137</v>
      </c>
      <c r="M22" s="56">
        <v>3</v>
      </c>
      <c r="N22" s="57">
        <v>1</v>
      </c>
      <c r="O22" s="47" t="s">
        <v>138</v>
      </c>
      <c r="P22" s="47">
        <v>3</v>
      </c>
      <c r="Q22" s="45">
        <v>2</v>
      </c>
      <c r="R22" s="17" t="s">
        <v>139</v>
      </c>
      <c r="S22" s="46">
        <v>1</v>
      </c>
      <c r="T22" s="57"/>
      <c r="U22" s="17" t="s">
        <v>140</v>
      </c>
      <c r="V22" s="56"/>
      <c r="W22" s="57"/>
      <c r="X22" s="47" t="s">
        <v>141</v>
      </c>
      <c r="Y22" s="56"/>
      <c r="Z22" s="57"/>
      <c r="AA22" s="47" t="s">
        <v>142</v>
      </c>
      <c r="AB22" s="56"/>
      <c r="AC22" s="57"/>
      <c r="AD22" s="47" t="s">
        <v>143</v>
      </c>
      <c r="AE22" s="56"/>
      <c r="AF22" s="7"/>
      <c r="AG22" s="47" t="s">
        <v>14</v>
      </c>
      <c r="AH22" s="9"/>
      <c r="AI22" s="57"/>
      <c r="AJ22" s="47" t="s">
        <v>144</v>
      </c>
      <c r="AK22" s="56"/>
      <c r="AL22" s="57"/>
      <c r="AM22" s="47" t="s">
        <v>145</v>
      </c>
      <c r="AN22" s="162"/>
      <c r="AO22" s="18">
        <f t="shared" si="9"/>
        <v>1</v>
      </c>
      <c r="AP22" s="20"/>
      <c r="AQ22" s="48">
        <f t="shared" si="10"/>
        <v>1</v>
      </c>
      <c r="AR22" s="48">
        <f t="shared" si="11"/>
        <v>0</v>
      </c>
      <c r="AS22" s="48">
        <f t="shared" si="12"/>
        <v>1</v>
      </c>
      <c r="AT22" s="48">
        <f t="shared" si="0"/>
        <v>0</v>
      </c>
      <c r="AU22" s="48">
        <f t="shared" si="13"/>
        <v>1</v>
      </c>
      <c r="AV22" s="48">
        <f t="shared" si="1"/>
        <v>0</v>
      </c>
      <c r="AW22" s="48">
        <f t="shared" si="14"/>
        <v>0</v>
      </c>
      <c r="AX22" s="48">
        <f t="shared" si="2"/>
        <v>0</v>
      </c>
      <c r="AY22" s="48">
        <f t="shared" si="15"/>
        <v>0</v>
      </c>
      <c r="AZ22" s="48">
        <f t="shared" si="3"/>
        <v>0</v>
      </c>
      <c r="BA22" s="48">
        <f t="shared" si="16"/>
        <v>0</v>
      </c>
      <c r="BB22" s="48">
        <f t="shared" si="4"/>
        <v>0</v>
      </c>
      <c r="BC22" s="48">
        <f t="shared" si="17"/>
        <v>0</v>
      </c>
      <c r="BD22" s="48">
        <f t="shared" si="5"/>
        <v>0</v>
      </c>
      <c r="BE22" s="48">
        <f t="shared" si="18"/>
        <v>0</v>
      </c>
      <c r="BF22" s="48">
        <f t="shared" si="6"/>
        <v>0</v>
      </c>
      <c r="BG22" s="48">
        <f t="shared" si="19"/>
        <v>0</v>
      </c>
      <c r="BH22" s="48">
        <f t="shared" si="7"/>
        <v>0</v>
      </c>
      <c r="BI22" s="48">
        <f t="shared" si="20"/>
        <v>0</v>
      </c>
      <c r="BJ22" s="48">
        <f t="shared" si="8"/>
        <v>0</v>
      </c>
      <c r="BK22" s="48"/>
      <c r="BL22" s="48"/>
      <c r="BM22" s="48"/>
      <c r="BN22" s="20">
        <f t="shared" si="21"/>
        <v>0</v>
      </c>
      <c r="BO22" s="20">
        <f t="shared" si="22"/>
        <v>0</v>
      </c>
      <c r="BP22" s="20">
        <f t="shared" si="23"/>
        <v>0</v>
      </c>
      <c r="BQ22" s="20">
        <f t="shared" si="24"/>
        <v>0</v>
      </c>
      <c r="BR22" s="20">
        <f t="shared" si="25"/>
        <v>0</v>
      </c>
      <c r="BS22" s="20">
        <f t="shared" si="26"/>
        <v>0</v>
      </c>
      <c r="BT22" s="20">
        <f t="shared" si="27"/>
        <v>0</v>
      </c>
      <c r="BU22" s="20">
        <f t="shared" si="28"/>
        <v>0</v>
      </c>
      <c r="BV22" s="20">
        <f t="shared" si="29"/>
        <v>0</v>
      </c>
      <c r="BW22" s="20">
        <f t="shared" si="30"/>
        <v>0</v>
      </c>
      <c r="BX22" s="20">
        <f t="shared" si="31"/>
        <v>0</v>
      </c>
      <c r="BY22" s="20">
        <f t="shared" si="32"/>
        <v>0</v>
      </c>
      <c r="BZ22" s="20">
        <f t="shared" si="33"/>
        <v>0</v>
      </c>
      <c r="CA22" s="20">
        <f t="shared" si="34"/>
        <v>0</v>
      </c>
      <c r="CB22" s="20">
        <f t="shared" si="35"/>
        <v>0</v>
      </c>
      <c r="CC22" s="20">
        <f t="shared" si="36"/>
        <v>0</v>
      </c>
      <c r="CD22" s="20">
        <f t="shared" si="37"/>
        <v>0</v>
      </c>
      <c r="CE22" s="20">
        <f t="shared" si="38"/>
        <v>0</v>
      </c>
      <c r="CF22" s="20">
        <f t="shared" si="39"/>
        <v>0</v>
      </c>
      <c r="CG22" s="20">
        <f t="shared" si="40"/>
        <v>0</v>
      </c>
      <c r="CH22" s="20">
        <f t="shared" si="41"/>
        <v>0</v>
      </c>
      <c r="CI22" s="20">
        <f t="shared" si="42"/>
        <v>0</v>
      </c>
      <c r="CJ22" s="20">
        <f t="shared" si="43"/>
        <v>0</v>
      </c>
      <c r="CK22" s="20">
        <f t="shared" si="44"/>
        <v>0</v>
      </c>
      <c r="CL22" s="20">
        <f t="shared" si="45"/>
        <v>0</v>
      </c>
      <c r="CM22" s="20">
        <f t="shared" si="46"/>
        <v>0</v>
      </c>
      <c r="CN22" s="20">
        <f t="shared" si="47"/>
        <v>0</v>
      </c>
      <c r="CO22" s="20">
        <f t="shared" si="48"/>
        <v>0</v>
      </c>
      <c r="CP22" s="20">
        <f t="shared" si="49"/>
        <v>0</v>
      </c>
      <c r="CQ22" s="20">
        <f t="shared" si="50"/>
        <v>0</v>
      </c>
      <c r="CR22" s="140"/>
      <c r="CS22" s="20"/>
    </row>
    <row r="23" spans="1:97" ht="13.5" thickBot="1">
      <c r="A23" s="198"/>
      <c r="B23" s="59" t="s">
        <v>673</v>
      </c>
      <c r="C23" s="49" t="s">
        <v>691</v>
      </c>
      <c r="D23" s="50">
        <v>14</v>
      </c>
      <c r="E23" s="51" t="s">
        <v>790</v>
      </c>
      <c r="F23" s="47" t="s">
        <v>10</v>
      </c>
      <c r="G23" s="52" t="s">
        <v>791</v>
      </c>
      <c r="H23" s="53">
        <v>2</v>
      </c>
      <c r="I23" s="54" t="s">
        <v>146</v>
      </c>
      <c r="J23" s="55">
        <v>1</v>
      </c>
      <c r="K23" s="47">
        <v>3</v>
      </c>
      <c r="L23" s="47" t="s">
        <v>147</v>
      </c>
      <c r="M23" s="56">
        <v>0</v>
      </c>
      <c r="N23" s="57">
        <v>4</v>
      </c>
      <c r="O23" s="47" t="s">
        <v>148</v>
      </c>
      <c r="P23" s="47">
        <v>0</v>
      </c>
      <c r="Q23" s="45">
        <v>3</v>
      </c>
      <c r="R23" s="17" t="s">
        <v>149</v>
      </c>
      <c r="S23" s="46">
        <v>1</v>
      </c>
      <c r="T23" s="57"/>
      <c r="U23" s="17" t="s">
        <v>150</v>
      </c>
      <c r="V23" s="56"/>
      <c r="W23" s="57"/>
      <c r="X23" s="47" t="s">
        <v>151</v>
      </c>
      <c r="Y23" s="56"/>
      <c r="Z23" s="57"/>
      <c r="AA23" s="47" t="s">
        <v>152</v>
      </c>
      <c r="AB23" s="56"/>
      <c r="AC23" s="57"/>
      <c r="AD23" s="47" t="s">
        <v>153</v>
      </c>
      <c r="AE23" s="56"/>
      <c r="AF23" s="7"/>
      <c r="AG23" s="47" t="s">
        <v>14</v>
      </c>
      <c r="AH23" s="9"/>
      <c r="AI23" s="57"/>
      <c r="AJ23" s="47" t="s">
        <v>154</v>
      </c>
      <c r="AK23" s="56"/>
      <c r="AL23" s="57"/>
      <c r="AM23" s="47" t="s">
        <v>155</v>
      </c>
      <c r="AN23" s="162"/>
      <c r="AO23" s="18">
        <f t="shared" si="9"/>
        <v>1</v>
      </c>
      <c r="AP23" s="20"/>
      <c r="AQ23" s="48">
        <f t="shared" si="10"/>
        <v>1</v>
      </c>
      <c r="AR23" s="48">
        <f t="shared" si="11"/>
        <v>3</v>
      </c>
      <c r="AS23" s="48">
        <f t="shared" si="12"/>
        <v>1</v>
      </c>
      <c r="AT23" s="48">
        <f t="shared" si="0"/>
        <v>3</v>
      </c>
      <c r="AU23" s="48">
        <f t="shared" si="13"/>
        <v>1</v>
      </c>
      <c r="AV23" s="48">
        <f t="shared" si="1"/>
        <v>3</v>
      </c>
      <c r="AW23" s="48">
        <f t="shared" si="14"/>
        <v>0</v>
      </c>
      <c r="AX23" s="48">
        <f t="shared" si="2"/>
        <v>0</v>
      </c>
      <c r="AY23" s="48">
        <f t="shared" si="15"/>
        <v>0</v>
      </c>
      <c r="AZ23" s="48">
        <f t="shared" si="3"/>
        <v>0</v>
      </c>
      <c r="BA23" s="48">
        <f t="shared" si="16"/>
        <v>0</v>
      </c>
      <c r="BB23" s="48">
        <f t="shared" si="4"/>
        <v>0</v>
      </c>
      <c r="BC23" s="48">
        <f t="shared" si="17"/>
        <v>0</v>
      </c>
      <c r="BD23" s="48">
        <f t="shared" si="5"/>
        <v>0</v>
      </c>
      <c r="BE23" s="48">
        <f t="shared" si="18"/>
        <v>0</v>
      </c>
      <c r="BF23" s="48">
        <f t="shared" si="6"/>
        <v>0</v>
      </c>
      <c r="BG23" s="48">
        <f t="shared" si="19"/>
        <v>0</v>
      </c>
      <c r="BH23" s="48">
        <f t="shared" si="7"/>
        <v>0</v>
      </c>
      <c r="BI23" s="48">
        <f t="shared" si="20"/>
        <v>0</v>
      </c>
      <c r="BJ23" s="48">
        <f t="shared" si="8"/>
        <v>0</v>
      </c>
      <c r="BK23" s="48"/>
      <c r="BL23" s="48"/>
      <c r="BM23" s="48"/>
      <c r="BN23" s="20">
        <f t="shared" si="21"/>
        <v>0</v>
      </c>
      <c r="BO23" s="20">
        <f t="shared" si="22"/>
        <v>0</v>
      </c>
      <c r="BP23" s="20">
        <f t="shared" si="23"/>
        <v>1</v>
      </c>
      <c r="BQ23" s="20">
        <f t="shared" si="24"/>
        <v>0</v>
      </c>
      <c r="BR23" s="20">
        <f t="shared" si="25"/>
        <v>0</v>
      </c>
      <c r="BS23" s="20">
        <f t="shared" si="26"/>
        <v>1</v>
      </c>
      <c r="BT23" s="20">
        <f t="shared" si="27"/>
        <v>0</v>
      </c>
      <c r="BU23" s="20">
        <f t="shared" si="28"/>
        <v>0</v>
      </c>
      <c r="BV23" s="20">
        <f t="shared" si="29"/>
        <v>1</v>
      </c>
      <c r="BW23" s="20">
        <f t="shared" si="30"/>
        <v>0</v>
      </c>
      <c r="BX23" s="20">
        <f t="shared" si="31"/>
        <v>0</v>
      </c>
      <c r="BY23" s="20">
        <f t="shared" si="32"/>
        <v>0</v>
      </c>
      <c r="BZ23" s="20">
        <f t="shared" si="33"/>
        <v>0</v>
      </c>
      <c r="CA23" s="20">
        <f t="shared" si="34"/>
        <v>0</v>
      </c>
      <c r="CB23" s="20">
        <f t="shared" si="35"/>
        <v>0</v>
      </c>
      <c r="CC23" s="20">
        <f t="shared" si="36"/>
        <v>0</v>
      </c>
      <c r="CD23" s="20">
        <f t="shared" si="37"/>
        <v>0</v>
      </c>
      <c r="CE23" s="20">
        <f t="shared" si="38"/>
        <v>0</v>
      </c>
      <c r="CF23" s="20">
        <f t="shared" si="39"/>
        <v>0</v>
      </c>
      <c r="CG23" s="20">
        <f t="shared" si="40"/>
        <v>0</v>
      </c>
      <c r="CH23" s="20">
        <f t="shared" si="41"/>
        <v>0</v>
      </c>
      <c r="CI23" s="20">
        <f t="shared" si="42"/>
        <v>0</v>
      </c>
      <c r="CJ23" s="20">
        <f t="shared" si="43"/>
        <v>0</v>
      </c>
      <c r="CK23" s="20">
        <f t="shared" si="44"/>
        <v>0</v>
      </c>
      <c r="CL23" s="20">
        <f t="shared" si="45"/>
        <v>0</v>
      </c>
      <c r="CM23" s="20">
        <f t="shared" si="46"/>
        <v>0</v>
      </c>
      <c r="CN23" s="20">
        <f t="shared" si="47"/>
        <v>0</v>
      </c>
      <c r="CO23" s="20">
        <f t="shared" si="48"/>
        <v>0</v>
      </c>
      <c r="CP23" s="20">
        <f t="shared" si="49"/>
        <v>0</v>
      </c>
      <c r="CQ23" s="20">
        <f t="shared" si="50"/>
        <v>0</v>
      </c>
      <c r="CR23" s="140"/>
      <c r="CS23" s="20"/>
    </row>
    <row r="24" spans="1:97" ht="13.5" thickBot="1">
      <c r="A24" s="198"/>
      <c r="B24" s="59" t="s">
        <v>693</v>
      </c>
      <c r="C24" s="49" t="s">
        <v>692</v>
      </c>
      <c r="D24" s="50">
        <v>15</v>
      </c>
      <c r="E24" s="51" t="s">
        <v>792</v>
      </c>
      <c r="F24" s="47" t="s">
        <v>10</v>
      </c>
      <c r="G24" s="52" t="s">
        <v>793</v>
      </c>
      <c r="H24" s="53">
        <v>0</v>
      </c>
      <c r="I24" s="54" t="s">
        <v>156</v>
      </c>
      <c r="J24" s="55">
        <v>1</v>
      </c>
      <c r="K24" s="47">
        <v>0</v>
      </c>
      <c r="L24" s="47" t="s">
        <v>157</v>
      </c>
      <c r="M24" s="56">
        <v>2</v>
      </c>
      <c r="N24" s="57">
        <v>1</v>
      </c>
      <c r="O24" s="47" t="s">
        <v>158</v>
      </c>
      <c r="P24" s="47">
        <v>2</v>
      </c>
      <c r="Q24" s="45">
        <v>0</v>
      </c>
      <c r="R24" s="17" t="s">
        <v>159</v>
      </c>
      <c r="S24" s="46">
        <v>1</v>
      </c>
      <c r="T24" s="57"/>
      <c r="U24" s="17" t="s">
        <v>160</v>
      </c>
      <c r="V24" s="56"/>
      <c r="W24" s="57"/>
      <c r="X24" s="47" t="s">
        <v>161</v>
      </c>
      <c r="Y24" s="56"/>
      <c r="Z24" s="57"/>
      <c r="AA24" s="47" t="s">
        <v>162</v>
      </c>
      <c r="AB24" s="56"/>
      <c r="AC24" s="57"/>
      <c r="AD24" s="47" t="s">
        <v>163</v>
      </c>
      <c r="AE24" s="56"/>
      <c r="AF24" s="10"/>
      <c r="AG24" s="11" t="s">
        <v>14</v>
      </c>
      <c r="AH24" s="12"/>
      <c r="AI24" s="57"/>
      <c r="AJ24" s="47" t="s">
        <v>164</v>
      </c>
      <c r="AK24" s="56"/>
      <c r="AL24" s="57"/>
      <c r="AM24" s="47" t="s">
        <v>165</v>
      </c>
      <c r="AN24" s="162"/>
      <c r="AO24" s="18">
        <f t="shared" si="9"/>
        <v>1</v>
      </c>
      <c r="AP24" s="20"/>
      <c r="AQ24" s="48">
        <f t="shared" si="10"/>
        <v>1</v>
      </c>
      <c r="AR24" s="48">
        <f t="shared" si="11"/>
        <v>3</v>
      </c>
      <c r="AS24" s="48">
        <f t="shared" si="12"/>
        <v>1</v>
      </c>
      <c r="AT24" s="48">
        <f t="shared" si="0"/>
        <v>4</v>
      </c>
      <c r="AU24" s="48">
        <f t="shared" si="13"/>
        <v>1</v>
      </c>
      <c r="AV24" s="48">
        <f t="shared" si="1"/>
        <v>5</v>
      </c>
      <c r="AW24" s="48">
        <f t="shared" si="14"/>
        <v>0</v>
      </c>
      <c r="AX24" s="48">
        <f t="shared" si="2"/>
        <v>0</v>
      </c>
      <c r="AY24" s="48">
        <f t="shared" si="15"/>
        <v>0</v>
      </c>
      <c r="AZ24" s="48">
        <f t="shared" si="3"/>
        <v>0</v>
      </c>
      <c r="BA24" s="48">
        <f t="shared" si="16"/>
        <v>0</v>
      </c>
      <c r="BB24" s="48">
        <f t="shared" si="4"/>
        <v>0</v>
      </c>
      <c r="BC24" s="48">
        <f t="shared" si="17"/>
        <v>0</v>
      </c>
      <c r="BD24" s="48">
        <f t="shared" si="5"/>
        <v>0</v>
      </c>
      <c r="BE24" s="48">
        <f t="shared" si="18"/>
        <v>0</v>
      </c>
      <c r="BF24" s="48">
        <f t="shared" si="6"/>
        <v>0</v>
      </c>
      <c r="BG24" s="48">
        <f t="shared" si="19"/>
        <v>0</v>
      </c>
      <c r="BH24" s="48">
        <f t="shared" si="7"/>
        <v>0</v>
      </c>
      <c r="BI24" s="48">
        <f t="shared" si="20"/>
        <v>0</v>
      </c>
      <c r="BJ24" s="48">
        <f t="shared" si="8"/>
        <v>0</v>
      </c>
      <c r="BK24" s="48"/>
      <c r="BL24" s="48"/>
      <c r="BM24" s="48"/>
      <c r="BN24" s="20">
        <f t="shared" si="21"/>
        <v>0</v>
      </c>
      <c r="BO24" s="20">
        <f t="shared" si="22"/>
        <v>0</v>
      </c>
      <c r="BP24" s="20">
        <f t="shared" si="23"/>
        <v>1</v>
      </c>
      <c r="BQ24" s="20">
        <f t="shared" si="24"/>
        <v>0</v>
      </c>
      <c r="BR24" s="20">
        <f t="shared" si="25"/>
        <v>1</v>
      </c>
      <c r="BS24" s="20">
        <f t="shared" si="26"/>
        <v>0</v>
      </c>
      <c r="BT24" s="20">
        <f t="shared" si="27"/>
        <v>1</v>
      </c>
      <c r="BU24" s="20">
        <f t="shared" si="28"/>
        <v>0</v>
      </c>
      <c r="BV24" s="20">
        <f t="shared" si="29"/>
        <v>0</v>
      </c>
      <c r="BW24" s="20">
        <f t="shared" si="30"/>
        <v>0</v>
      </c>
      <c r="BX24" s="20">
        <f t="shared" si="31"/>
        <v>0</v>
      </c>
      <c r="BY24" s="20">
        <f t="shared" si="32"/>
        <v>0</v>
      </c>
      <c r="BZ24" s="20">
        <f t="shared" si="33"/>
        <v>0</v>
      </c>
      <c r="CA24" s="20">
        <f t="shared" si="34"/>
        <v>0</v>
      </c>
      <c r="CB24" s="20">
        <f t="shared" si="35"/>
        <v>0</v>
      </c>
      <c r="CC24" s="20">
        <f t="shared" si="36"/>
        <v>0</v>
      </c>
      <c r="CD24" s="20">
        <f t="shared" si="37"/>
        <v>0</v>
      </c>
      <c r="CE24" s="20">
        <f t="shared" si="38"/>
        <v>0</v>
      </c>
      <c r="CF24" s="20">
        <f t="shared" si="39"/>
        <v>0</v>
      </c>
      <c r="CG24" s="20">
        <f t="shared" si="40"/>
        <v>0</v>
      </c>
      <c r="CH24" s="20">
        <f t="shared" si="41"/>
        <v>0</v>
      </c>
      <c r="CI24" s="20">
        <f t="shared" si="42"/>
        <v>0</v>
      </c>
      <c r="CJ24" s="20">
        <f t="shared" si="43"/>
        <v>0</v>
      </c>
      <c r="CK24" s="20">
        <f t="shared" si="44"/>
        <v>0</v>
      </c>
      <c r="CL24" s="20">
        <f t="shared" si="45"/>
        <v>0</v>
      </c>
      <c r="CM24" s="20">
        <f t="shared" si="46"/>
        <v>0</v>
      </c>
      <c r="CN24" s="20">
        <f t="shared" si="47"/>
        <v>0</v>
      </c>
      <c r="CO24" s="20">
        <f t="shared" si="48"/>
        <v>0</v>
      </c>
      <c r="CP24" s="20">
        <f t="shared" si="49"/>
        <v>0</v>
      </c>
      <c r="CQ24" s="20">
        <f t="shared" si="50"/>
        <v>0</v>
      </c>
      <c r="CR24" s="140"/>
      <c r="CS24" s="20"/>
    </row>
    <row r="25" spans="1:97" ht="13.5" thickBot="1">
      <c r="A25" s="198"/>
      <c r="B25" s="60" t="s">
        <v>682</v>
      </c>
      <c r="C25" s="172" t="s">
        <v>694</v>
      </c>
      <c r="D25" s="61">
        <v>16</v>
      </c>
      <c r="E25" s="62" t="s">
        <v>794</v>
      </c>
      <c r="F25" s="63" t="s">
        <v>10</v>
      </c>
      <c r="G25" s="64" t="s">
        <v>795</v>
      </c>
      <c r="H25" s="65">
        <v>0</v>
      </c>
      <c r="I25" s="66" t="s">
        <v>166</v>
      </c>
      <c r="J25" s="67">
        <v>1</v>
      </c>
      <c r="K25" s="63">
        <v>2</v>
      </c>
      <c r="L25" s="63" t="s">
        <v>167</v>
      </c>
      <c r="M25" s="68">
        <v>0</v>
      </c>
      <c r="N25" s="69">
        <v>3</v>
      </c>
      <c r="O25" s="63" t="s">
        <v>168</v>
      </c>
      <c r="P25" s="68">
        <v>0</v>
      </c>
      <c r="Q25" s="70">
        <v>3</v>
      </c>
      <c r="R25" s="71" t="s">
        <v>169</v>
      </c>
      <c r="S25" s="72">
        <v>1</v>
      </c>
      <c r="T25" s="69"/>
      <c r="U25" s="71" t="s">
        <v>170</v>
      </c>
      <c r="V25" s="68"/>
      <c r="W25" s="69"/>
      <c r="X25" s="63" t="s">
        <v>171</v>
      </c>
      <c r="Y25" s="68"/>
      <c r="Z25" s="69"/>
      <c r="AA25" s="63" t="s">
        <v>172</v>
      </c>
      <c r="AB25" s="68"/>
      <c r="AC25" s="69"/>
      <c r="AD25" s="63" t="s">
        <v>173</v>
      </c>
      <c r="AE25" s="68"/>
      <c r="AF25" s="13"/>
      <c r="AG25" s="14" t="s">
        <v>14</v>
      </c>
      <c r="AH25" s="15"/>
      <c r="AI25" s="69"/>
      <c r="AJ25" s="63" t="s">
        <v>174</v>
      </c>
      <c r="AK25" s="68"/>
      <c r="AL25" s="69"/>
      <c r="AM25" s="63" t="s">
        <v>175</v>
      </c>
      <c r="AN25" s="163"/>
      <c r="AO25" s="18">
        <f t="shared" si="9"/>
        <v>1</v>
      </c>
      <c r="AP25" s="20"/>
      <c r="AQ25" s="48">
        <f t="shared" si="10"/>
        <v>1</v>
      </c>
      <c r="AR25" s="48">
        <f t="shared" si="11"/>
        <v>0</v>
      </c>
      <c r="AS25" s="48">
        <f t="shared" si="12"/>
        <v>1</v>
      </c>
      <c r="AT25" s="48">
        <f t="shared" si="0"/>
        <v>0</v>
      </c>
      <c r="AU25" s="48">
        <f t="shared" si="13"/>
        <v>1</v>
      </c>
      <c r="AV25" s="48">
        <f t="shared" si="1"/>
        <v>0</v>
      </c>
      <c r="AW25" s="48">
        <f t="shared" si="14"/>
        <v>0</v>
      </c>
      <c r="AX25" s="48">
        <f t="shared" si="2"/>
        <v>0</v>
      </c>
      <c r="AY25" s="48">
        <f t="shared" si="15"/>
        <v>0</v>
      </c>
      <c r="AZ25" s="48">
        <f t="shared" si="3"/>
        <v>0</v>
      </c>
      <c r="BA25" s="48">
        <f t="shared" si="16"/>
        <v>0</v>
      </c>
      <c r="BB25" s="48">
        <f t="shared" si="4"/>
        <v>0</v>
      </c>
      <c r="BC25" s="48">
        <f t="shared" si="17"/>
        <v>0</v>
      </c>
      <c r="BD25" s="48">
        <f t="shared" si="5"/>
        <v>0</v>
      </c>
      <c r="BE25" s="48">
        <f t="shared" si="18"/>
        <v>0</v>
      </c>
      <c r="BF25" s="48">
        <f t="shared" si="6"/>
        <v>0</v>
      </c>
      <c r="BG25" s="48">
        <f t="shared" si="19"/>
        <v>0</v>
      </c>
      <c r="BH25" s="48">
        <f t="shared" si="7"/>
        <v>0</v>
      </c>
      <c r="BI25" s="48">
        <f t="shared" si="20"/>
        <v>0</v>
      </c>
      <c r="BJ25" s="48">
        <f t="shared" si="8"/>
        <v>0</v>
      </c>
      <c r="BK25" s="48"/>
      <c r="BL25" s="48"/>
      <c r="BM25" s="48"/>
      <c r="BN25" s="20">
        <f t="shared" si="21"/>
        <v>0</v>
      </c>
      <c r="BO25" s="20">
        <f t="shared" si="22"/>
        <v>0</v>
      </c>
      <c r="BP25" s="20">
        <f t="shared" si="23"/>
        <v>0</v>
      </c>
      <c r="BQ25" s="20">
        <f t="shared" si="24"/>
        <v>0</v>
      </c>
      <c r="BR25" s="20">
        <f t="shared" si="25"/>
        <v>0</v>
      </c>
      <c r="BS25" s="20">
        <f t="shared" si="26"/>
        <v>0</v>
      </c>
      <c r="BT25" s="20">
        <f t="shared" si="27"/>
        <v>0</v>
      </c>
      <c r="BU25" s="20">
        <f t="shared" si="28"/>
        <v>0</v>
      </c>
      <c r="BV25" s="20">
        <f t="shared" si="29"/>
        <v>0</v>
      </c>
      <c r="BW25" s="20">
        <f t="shared" si="30"/>
        <v>0</v>
      </c>
      <c r="BX25" s="20">
        <f t="shared" si="31"/>
        <v>0</v>
      </c>
      <c r="BY25" s="20">
        <f t="shared" si="32"/>
        <v>0</v>
      </c>
      <c r="BZ25" s="20">
        <f t="shared" si="33"/>
        <v>0</v>
      </c>
      <c r="CA25" s="20">
        <f t="shared" si="34"/>
        <v>0</v>
      </c>
      <c r="CB25" s="20">
        <f t="shared" si="35"/>
        <v>0</v>
      </c>
      <c r="CC25" s="20">
        <f t="shared" si="36"/>
        <v>0</v>
      </c>
      <c r="CD25" s="20">
        <f t="shared" si="37"/>
        <v>0</v>
      </c>
      <c r="CE25" s="20">
        <f t="shared" si="38"/>
        <v>0</v>
      </c>
      <c r="CF25" s="20">
        <f t="shared" si="39"/>
        <v>0</v>
      </c>
      <c r="CG25" s="20">
        <f t="shared" si="40"/>
        <v>0</v>
      </c>
      <c r="CH25" s="20">
        <f t="shared" si="41"/>
        <v>0</v>
      </c>
      <c r="CI25" s="20">
        <f t="shared" si="42"/>
        <v>0</v>
      </c>
      <c r="CJ25" s="20">
        <f t="shared" si="43"/>
        <v>0</v>
      </c>
      <c r="CK25" s="20">
        <f t="shared" si="44"/>
        <v>0</v>
      </c>
      <c r="CL25" s="20">
        <f t="shared" si="45"/>
        <v>0</v>
      </c>
      <c r="CM25" s="20">
        <f t="shared" si="46"/>
        <v>0</v>
      </c>
      <c r="CN25" s="20">
        <f t="shared" si="47"/>
        <v>0</v>
      </c>
      <c r="CO25" s="20">
        <f t="shared" si="48"/>
        <v>0</v>
      </c>
      <c r="CP25" s="20">
        <f t="shared" si="49"/>
        <v>0</v>
      </c>
      <c r="CQ25" s="20">
        <f t="shared" si="50"/>
        <v>0</v>
      </c>
      <c r="CR25" s="140"/>
      <c r="CS25" s="20"/>
    </row>
    <row r="26" spans="1:97" ht="13.5" thickBot="1">
      <c r="A26" s="198"/>
      <c r="B26" s="59" t="s">
        <v>684</v>
      </c>
      <c r="C26" s="59" t="s">
        <v>695</v>
      </c>
      <c r="D26" s="73">
        <v>17</v>
      </c>
      <c r="E26" s="74" t="s">
        <v>765</v>
      </c>
      <c r="F26" s="17" t="s">
        <v>10</v>
      </c>
      <c r="G26" s="75" t="s">
        <v>767</v>
      </c>
      <c r="H26" s="76">
        <v>0</v>
      </c>
      <c r="I26" s="77" t="s">
        <v>176</v>
      </c>
      <c r="J26" s="78">
        <v>3</v>
      </c>
      <c r="K26" s="17">
        <v>1</v>
      </c>
      <c r="L26" s="17" t="s">
        <v>177</v>
      </c>
      <c r="M26" s="46">
        <v>2</v>
      </c>
      <c r="N26" s="45">
        <v>1</v>
      </c>
      <c r="O26" s="17" t="s">
        <v>178</v>
      </c>
      <c r="P26" s="46">
        <v>1</v>
      </c>
      <c r="Q26" s="45">
        <v>1</v>
      </c>
      <c r="R26" s="17" t="s">
        <v>179</v>
      </c>
      <c r="S26" s="46">
        <v>1</v>
      </c>
      <c r="T26" s="45"/>
      <c r="U26" s="17" t="s">
        <v>180</v>
      </c>
      <c r="V26" s="46"/>
      <c r="W26" s="45"/>
      <c r="X26" s="17" t="s">
        <v>181</v>
      </c>
      <c r="Y26" s="46"/>
      <c r="Z26" s="45"/>
      <c r="AA26" s="17" t="s">
        <v>14</v>
      </c>
      <c r="AB26" s="46"/>
      <c r="AC26" s="45"/>
      <c r="AD26" s="17" t="s">
        <v>182</v>
      </c>
      <c r="AE26" s="46"/>
      <c r="AF26" s="16"/>
      <c r="AG26" s="17" t="s">
        <v>14</v>
      </c>
      <c r="AH26" s="9"/>
      <c r="AI26" s="45"/>
      <c r="AJ26" s="17" t="s">
        <v>183</v>
      </c>
      <c r="AK26" s="46"/>
      <c r="AL26" s="45"/>
      <c r="AM26" s="17" t="s">
        <v>184</v>
      </c>
      <c r="AN26" s="164"/>
      <c r="AO26" s="18">
        <f t="shared" si="9"/>
        <v>1</v>
      </c>
      <c r="AP26" s="20"/>
      <c r="AQ26" s="48">
        <f t="shared" si="10"/>
        <v>1</v>
      </c>
      <c r="AR26" s="48">
        <f t="shared" si="11"/>
        <v>3</v>
      </c>
      <c r="AS26" s="48">
        <f t="shared" si="12"/>
        <v>1</v>
      </c>
      <c r="AT26" s="48">
        <f t="shared" si="0"/>
        <v>0</v>
      </c>
      <c r="AU26" s="48">
        <f t="shared" si="13"/>
        <v>1</v>
      </c>
      <c r="AV26" s="48">
        <f t="shared" si="1"/>
        <v>0</v>
      </c>
      <c r="AW26" s="48">
        <f t="shared" si="14"/>
        <v>0</v>
      </c>
      <c r="AX26" s="48">
        <f t="shared" si="2"/>
        <v>0</v>
      </c>
      <c r="AY26" s="48">
        <f t="shared" si="15"/>
        <v>0</v>
      </c>
      <c r="AZ26" s="48">
        <f t="shared" si="3"/>
        <v>0</v>
      </c>
      <c r="BA26" s="48">
        <f t="shared" si="16"/>
        <v>0</v>
      </c>
      <c r="BB26" s="48">
        <f t="shared" si="4"/>
        <v>0</v>
      </c>
      <c r="BC26" s="48">
        <f t="shared" si="17"/>
        <v>0</v>
      </c>
      <c r="BD26" s="48">
        <f t="shared" si="5"/>
        <v>0</v>
      </c>
      <c r="BE26" s="48">
        <f t="shared" si="18"/>
        <v>0</v>
      </c>
      <c r="BF26" s="48">
        <f t="shared" si="6"/>
        <v>0</v>
      </c>
      <c r="BG26" s="48">
        <f t="shared" si="19"/>
        <v>0</v>
      </c>
      <c r="BH26" s="48">
        <f t="shared" si="7"/>
        <v>0</v>
      </c>
      <c r="BI26" s="48">
        <f t="shared" si="20"/>
        <v>0</v>
      </c>
      <c r="BJ26" s="48">
        <f t="shared" si="8"/>
        <v>0</v>
      </c>
      <c r="BK26" s="48"/>
      <c r="BL26" s="48"/>
      <c r="BM26" s="48"/>
      <c r="BN26" s="20">
        <f t="shared" si="21"/>
        <v>0</v>
      </c>
      <c r="BO26" s="20">
        <f t="shared" si="22"/>
        <v>0</v>
      </c>
      <c r="BP26" s="20">
        <f t="shared" si="23"/>
        <v>1</v>
      </c>
      <c r="BQ26" s="20">
        <f t="shared" si="24"/>
        <v>0</v>
      </c>
      <c r="BR26" s="20">
        <f t="shared" si="25"/>
        <v>0</v>
      </c>
      <c r="BS26" s="20">
        <f t="shared" si="26"/>
        <v>0</v>
      </c>
      <c r="BT26" s="20">
        <f t="shared" si="27"/>
        <v>0</v>
      </c>
      <c r="BU26" s="20">
        <f t="shared" si="28"/>
        <v>0</v>
      </c>
      <c r="BV26" s="20">
        <f t="shared" si="29"/>
        <v>0</v>
      </c>
      <c r="BW26" s="20">
        <f t="shared" si="30"/>
        <v>0</v>
      </c>
      <c r="BX26" s="20">
        <f t="shared" si="31"/>
        <v>0</v>
      </c>
      <c r="BY26" s="20">
        <f t="shared" si="32"/>
        <v>0</v>
      </c>
      <c r="BZ26" s="20">
        <f t="shared" si="33"/>
        <v>0</v>
      </c>
      <c r="CA26" s="20">
        <f t="shared" si="34"/>
        <v>0</v>
      </c>
      <c r="CB26" s="20">
        <f t="shared" si="35"/>
        <v>0</v>
      </c>
      <c r="CC26" s="20">
        <f t="shared" si="36"/>
        <v>0</v>
      </c>
      <c r="CD26" s="20">
        <f t="shared" si="37"/>
        <v>0</v>
      </c>
      <c r="CE26" s="20">
        <f t="shared" si="38"/>
        <v>0</v>
      </c>
      <c r="CF26" s="20">
        <f t="shared" si="39"/>
        <v>0</v>
      </c>
      <c r="CG26" s="20">
        <f t="shared" si="40"/>
        <v>0</v>
      </c>
      <c r="CH26" s="20">
        <f t="shared" si="41"/>
        <v>0</v>
      </c>
      <c r="CI26" s="20">
        <f t="shared" si="42"/>
        <v>0</v>
      </c>
      <c r="CJ26" s="20">
        <f t="shared" si="43"/>
        <v>0</v>
      </c>
      <c r="CK26" s="20">
        <f t="shared" si="44"/>
        <v>0</v>
      </c>
      <c r="CL26" s="20">
        <f t="shared" si="45"/>
        <v>0</v>
      </c>
      <c r="CM26" s="20">
        <f t="shared" si="46"/>
        <v>0</v>
      </c>
      <c r="CN26" s="20">
        <f t="shared" si="47"/>
        <v>0</v>
      </c>
      <c r="CO26" s="20">
        <f t="shared" si="48"/>
        <v>0</v>
      </c>
      <c r="CP26" s="20">
        <f t="shared" si="49"/>
        <v>0</v>
      </c>
      <c r="CQ26" s="20">
        <f t="shared" si="50"/>
        <v>0</v>
      </c>
      <c r="CR26" s="140"/>
      <c r="CS26" s="20"/>
    </row>
    <row r="27" spans="1:97" ht="13.5" thickBot="1">
      <c r="A27" s="198"/>
      <c r="B27" s="49" t="s">
        <v>680</v>
      </c>
      <c r="C27" s="49" t="s">
        <v>696</v>
      </c>
      <c r="D27" s="50">
        <v>18</v>
      </c>
      <c r="E27" s="51" t="s">
        <v>768</v>
      </c>
      <c r="F27" s="47" t="s">
        <v>10</v>
      </c>
      <c r="G27" s="52" t="s">
        <v>766</v>
      </c>
      <c r="H27" s="53">
        <v>0</v>
      </c>
      <c r="I27" s="54" t="s">
        <v>185</v>
      </c>
      <c r="J27" s="55">
        <v>2</v>
      </c>
      <c r="K27" s="47">
        <v>2</v>
      </c>
      <c r="L27" s="47" t="s">
        <v>186</v>
      </c>
      <c r="M27" s="56">
        <v>0</v>
      </c>
      <c r="N27" s="57">
        <v>1</v>
      </c>
      <c r="O27" s="47" t="s">
        <v>187</v>
      </c>
      <c r="P27" s="56">
        <v>0</v>
      </c>
      <c r="Q27" s="45">
        <v>1</v>
      </c>
      <c r="R27" s="17" t="s">
        <v>188</v>
      </c>
      <c r="S27" s="46">
        <v>0</v>
      </c>
      <c r="T27" s="57"/>
      <c r="U27" s="17" t="s">
        <v>189</v>
      </c>
      <c r="V27" s="56"/>
      <c r="W27" s="57"/>
      <c r="X27" s="47" t="s">
        <v>190</v>
      </c>
      <c r="Y27" s="56"/>
      <c r="Z27" s="57"/>
      <c r="AA27" s="47" t="s">
        <v>191</v>
      </c>
      <c r="AB27" s="56"/>
      <c r="AC27" s="57"/>
      <c r="AD27" s="47" t="s">
        <v>192</v>
      </c>
      <c r="AE27" s="56"/>
      <c r="AF27" s="16"/>
      <c r="AG27" s="17" t="s">
        <v>14</v>
      </c>
      <c r="AH27" s="9"/>
      <c r="AI27" s="57"/>
      <c r="AJ27" s="47" t="s">
        <v>193</v>
      </c>
      <c r="AK27" s="56"/>
      <c r="AL27" s="57"/>
      <c r="AM27" s="47" t="s">
        <v>194</v>
      </c>
      <c r="AN27" s="162"/>
      <c r="AO27" s="18">
        <f t="shared" si="9"/>
        <v>1</v>
      </c>
      <c r="AP27" s="20"/>
      <c r="AQ27" s="48">
        <f t="shared" si="10"/>
        <v>1</v>
      </c>
      <c r="AR27" s="48">
        <f t="shared" si="11"/>
        <v>0</v>
      </c>
      <c r="AS27" s="48">
        <f t="shared" si="12"/>
        <v>1</v>
      </c>
      <c r="AT27" s="48">
        <f t="shared" si="0"/>
        <v>0</v>
      </c>
      <c r="AU27" s="48">
        <f t="shared" si="13"/>
        <v>1</v>
      </c>
      <c r="AV27" s="48">
        <f t="shared" si="1"/>
        <v>0</v>
      </c>
      <c r="AW27" s="48">
        <f t="shared" si="14"/>
        <v>0</v>
      </c>
      <c r="AX27" s="48">
        <f t="shared" si="2"/>
        <v>0</v>
      </c>
      <c r="AY27" s="48">
        <f t="shared" si="15"/>
        <v>0</v>
      </c>
      <c r="AZ27" s="48">
        <f t="shared" si="3"/>
        <v>0</v>
      </c>
      <c r="BA27" s="48">
        <f t="shared" si="16"/>
        <v>0</v>
      </c>
      <c r="BB27" s="48">
        <f t="shared" si="4"/>
        <v>0</v>
      </c>
      <c r="BC27" s="48">
        <f t="shared" si="17"/>
        <v>0</v>
      </c>
      <c r="BD27" s="48">
        <f t="shared" si="5"/>
        <v>0</v>
      </c>
      <c r="BE27" s="48">
        <f t="shared" si="18"/>
        <v>0</v>
      </c>
      <c r="BF27" s="48">
        <f t="shared" si="6"/>
        <v>0</v>
      </c>
      <c r="BG27" s="48">
        <f t="shared" si="19"/>
        <v>0</v>
      </c>
      <c r="BH27" s="48">
        <f t="shared" si="7"/>
        <v>0</v>
      </c>
      <c r="BI27" s="48">
        <f t="shared" si="20"/>
        <v>0</v>
      </c>
      <c r="BJ27" s="48">
        <f t="shared" si="8"/>
        <v>0</v>
      </c>
      <c r="BK27" s="48"/>
      <c r="BL27" s="48"/>
      <c r="BM27" s="48"/>
      <c r="BN27" s="20">
        <f t="shared" si="21"/>
        <v>0</v>
      </c>
      <c r="BO27" s="20">
        <f t="shared" si="22"/>
        <v>0</v>
      </c>
      <c r="BP27" s="20">
        <f t="shared" si="23"/>
        <v>0</v>
      </c>
      <c r="BQ27" s="20">
        <f t="shared" si="24"/>
        <v>0</v>
      </c>
      <c r="BR27" s="20">
        <f t="shared" si="25"/>
        <v>0</v>
      </c>
      <c r="BS27" s="20">
        <f t="shared" si="26"/>
        <v>0</v>
      </c>
      <c r="BT27" s="20">
        <f t="shared" si="27"/>
        <v>0</v>
      </c>
      <c r="BU27" s="20">
        <f t="shared" si="28"/>
        <v>0</v>
      </c>
      <c r="BV27" s="20">
        <f t="shared" si="29"/>
        <v>0</v>
      </c>
      <c r="BW27" s="20">
        <f t="shared" si="30"/>
        <v>0</v>
      </c>
      <c r="BX27" s="20">
        <f t="shared" si="31"/>
        <v>0</v>
      </c>
      <c r="BY27" s="20">
        <f t="shared" si="32"/>
        <v>0</v>
      </c>
      <c r="BZ27" s="20">
        <f t="shared" si="33"/>
        <v>0</v>
      </c>
      <c r="CA27" s="20">
        <f t="shared" si="34"/>
        <v>0</v>
      </c>
      <c r="CB27" s="20">
        <f t="shared" si="35"/>
        <v>0</v>
      </c>
      <c r="CC27" s="20">
        <f t="shared" si="36"/>
        <v>0</v>
      </c>
      <c r="CD27" s="20">
        <f t="shared" si="37"/>
        <v>0</v>
      </c>
      <c r="CE27" s="20">
        <f t="shared" si="38"/>
        <v>0</v>
      </c>
      <c r="CF27" s="20">
        <f t="shared" si="39"/>
        <v>0</v>
      </c>
      <c r="CG27" s="20">
        <f t="shared" si="40"/>
        <v>0</v>
      </c>
      <c r="CH27" s="20">
        <f t="shared" si="41"/>
        <v>0</v>
      </c>
      <c r="CI27" s="20">
        <f t="shared" si="42"/>
        <v>0</v>
      </c>
      <c r="CJ27" s="20">
        <f t="shared" si="43"/>
        <v>0</v>
      </c>
      <c r="CK27" s="20">
        <f t="shared" si="44"/>
        <v>0</v>
      </c>
      <c r="CL27" s="20">
        <f t="shared" si="45"/>
        <v>0</v>
      </c>
      <c r="CM27" s="20">
        <f t="shared" si="46"/>
        <v>0</v>
      </c>
      <c r="CN27" s="20">
        <f t="shared" si="47"/>
        <v>0</v>
      </c>
      <c r="CO27" s="20">
        <f t="shared" si="48"/>
        <v>0</v>
      </c>
      <c r="CP27" s="20">
        <f t="shared" si="49"/>
        <v>0</v>
      </c>
      <c r="CQ27" s="20">
        <f t="shared" si="50"/>
        <v>0</v>
      </c>
      <c r="CR27" s="140"/>
      <c r="CS27" s="20"/>
    </row>
    <row r="28" spans="1:97" ht="13.5" thickBot="1">
      <c r="A28" s="198"/>
      <c r="B28" s="49" t="s">
        <v>687</v>
      </c>
      <c r="C28" s="49" t="s">
        <v>697</v>
      </c>
      <c r="D28" s="50">
        <v>19</v>
      </c>
      <c r="E28" s="51" t="s">
        <v>772</v>
      </c>
      <c r="F28" s="47" t="s">
        <v>10</v>
      </c>
      <c r="G28" s="52" t="s">
        <v>770</v>
      </c>
      <c r="H28" s="53">
        <v>2</v>
      </c>
      <c r="I28" s="54" t="s">
        <v>195</v>
      </c>
      <c r="J28" s="55">
        <v>1</v>
      </c>
      <c r="K28" s="47">
        <v>0</v>
      </c>
      <c r="L28" s="47" t="s">
        <v>196</v>
      </c>
      <c r="M28" s="56">
        <v>2</v>
      </c>
      <c r="N28" s="57">
        <v>0</v>
      </c>
      <c r="O28" s="47" t="s">
        <v>197</v>
      </c>
      <c r="P28" s="56">
        <v>2</v>
      </c>
      <c r="Q28" s="57">
        <v>0</v>
      </c>
      <c r="R28" s="47" t="s">
        <v>198</v>
      </c>
      <c r="S28" s="56">
        <v>2</v>
      </c>
      <c r="T28" s="57"/>
      <c r="U28" s="17" t="s">
        <v>199</v>
      </c>
      <c r="V28" s="56"/>
      <c r="W28" s="57"/>
      <c r="X28" s="47" t="s">
        <v>200</v>
      </c>
      <c r="Y28" s="56"/>
      <c r="Z28" s="57"/>
      <c r="AA28" s="47" t="s">
        <v>201</v>
      </c>
      <c r="AB28" s="56"/>
      <c r="AC28" s="57"/>
      <c r="AD28" s="47" t="s">
        <v>202</v>
      </c>
      <c r="AE28" s="56"/>
      <c r="AF28" s="57"/>
      <c r="AG28" s="47" t="s">
        <v>203</v>
      </c>
      <c r="AH28" s="56"/>
      <c r="AI28" s="57"/>
      <c r="AJ28" s="47" t="s">
        <v>204</v>
      </c>
      <c r="AK28" s="56"/>
      <c r="AL28" s="57"/>
      <c r="AM28" s="47" t="s">
        <v>205</v>
      </c>
      <c r="AN28" s="162"/>
      <c r="AO28" s="18">
        <f t="shared" si="9"/>
        <v>1</v>
      </c>
      <c r="AP28" s="20"/>
      <c r="AQ28" s="48">
        <f t="shared" si="10"/>
        <v>1</v>
      </c>
      <c r="AR28" s="48">
        <f t="shared" si="11"/>
        <v>0</v>
      </c>
      <c r="AS28" s="48">
        <f t="shared" si="12"/>
        <v>1</v>
      </c>
      <c r="AT28" s="48">
        <f t="shared" si="0"/>
        <v>0</v>
      </c>
      <c r="AU28" s="48">
        <f t="shared" si="13"/>
        <v>1</v>
      </c>
      <c r="AV28" s="48">
        <f t="shared" si="1"/>
        <v>0</v>
      </c>
      <c r="AW28" s="48">
        <f t="shared" si="14"/>
        <v>0</v>
      </c>
      <c r="AX28" s="48">
        <f t="shared" si="2"/>
        <v>0</v>
      </c>
      <c r="AY28" s="48">
        <f t="shared" si="15"/>
        <v>0</v>
      </c>
      <c r="AZ28" s="48">
        <f t="shared" si="3"/>
        <v>0</v>
      </c>
      <c r="BA28" s="48">
        <f t="shared" si="16"/>
        <v>0</v>
      </c>
      <c r="BB28" s="48">
        <f t="shared" si="4"/>
        <v>0</v>
      </c>
      <c r="BC28" s="48">
        <f t="shared" si="17"/>
        <v>0</v>
      </c>
      <c r="BD28" s="48">
        <f t="shared" si="5"/>
        <v>0</v>
      </c>
      <c r="BE28" s="48">
        <f t="shared" si="18"/>
        <v>0</v>
      </c>
      <c r="BF28" s="48">
        <f t="shared" si="6"/>
        <v>0</v>
      </c>
      <c r="BG28" s="48">
        <f t="shared" si="19"/>
        <v>0</v>
      </c>
      <c r="BH28" s="48">
        <f t="shared" si="7"/>
        <v>0</v>
      </c>
      <c r="BI28" s="48">
        <f t="shared" si="20"/>
        <v>0</v>
      </c>
      <c r="BJ28" s="48">
        <f t="shared" si="8"/>
        <v>0</v>
      </c>
      <c r="BK28" s="48"/>
      <c r="BL28" s="48"/>
      <c r="BM28" s="48"/>
      <c r="BN28" s="20">
        <f t="shared" si="21"/>
        <v>0</v>
      </c>
      <c r="BO28" s="20">
        <f t="shared" si="22"/>
        <v>0</v>
      </c>
      <c r="BP28" s="20">
        <f t="shared" si="23"/>
        <v>0</v>
      </c>
      <c r="BQ28" s="20">
        <f t="shared" si="24"/>
        <v>0</v>
      </c>
      <c r="BR28" s="20">
        <f t="shared" si="25"/>
        <v>0</v>
      </c>
      <c r="BS28" s="20">
        <f t="shared" si="26"/>
        <v>0</v>
      </c>
      <c r="BT28" s="20">
        <f t="shared" si="27"/>
        <v>0</v>
      </c>
      <c r="BU28" s="20">
        <f t="shared" si="28"/>
        <v>0</v>
      </c>
      <c r="BV28" s="20">
        <f t="shared" si="29"/>
        <v>0</v>
      </c>
      <c r="BW28" s="20">
        <f t="shared" si="30"/>
        <v>0</v>
      </c>
      <c r="BX28" s="20">
        <f t="shared" si="31"/>
        <v>0</v>
      </c>
      <c r="BY28" s="20">
        <f t="shared" si="32"/>
        <v>0</v>
      </c>
      <c r="BZ28" s="20">
        <f t="shared" si="33"/>
        <v>0</v>
      </c>
      <c r="CA28" s="20">
        <f t="shared" si="34"/>
        <v>0</v>
      </c>
      <c r="CB28" s="20">
        <f t="shared" si="35"/>
        <v>0</v>
      </c>
      <c r="CC28" s="20">
        <f t="shared" si="36"/>
        <v>0</v>
      </c>
      <c r="CD28" s="20">
        <f t="shared" si="37"/>
        <v>0</v>
      </c>
      <c r="CE28" s="20">
        <f t="shared" si="38"/>
        <v>0</v>
      </c>
      <c r="CF28" s="20">
        <f t="shared" si="39"/>
        <v>0</v>
      </c>
      <c r="CG28" s="20">
        <f t="shared" si="40"/>
        <v>0</v>
      </c>
      <c r="CH28" s="20">
        <f t="shared" si="41"/>
        <v>0</v>
      </c>
      <c r="CI28" s="20">
        <f t="shared" si="42"/>
        <v>0</v>
      </c>
      <c r="CJ28" s="20">
        <f t="shared" si="43"/>
        <v>0</v>
      </c>
      <c r="CK28" s="20">
        <f t="shared" si="44"/>
        <v>0</v>
      </c>
      <c r="CL28" s="20">
        <f t="shared" si="45"/>
        <v>0</v>
      </c>
      <c r="CM28" s="20">
        <f t="shared" si="46"/>
        <v>0</v>
      </c>
      <c r="CN28" s="20">
        <f t="shared" si="47"/>
        <v>0</v>
      </c>
      <c r="CO28" s="20">
        <f t="shared" si="48"/>
        <v>0</v>
      </c>
      <c r="CP28" s="20">
        <f t="shared" si="49"/>
        <v>0</v>
      </c>
      <c r="CQ28" s="20">
        <f t="shared" si="50"/>
        <v>0</v>
      </c>
      <c r="CR28" s="140"/>
      <c r="CS28" s="20"/>
    </row>
    <row r="29" spans="1:97" ht="13.5" thickBot="1">
      <c r="A29" s="198"/>
      <c r="B29" s="49" t="s">
        <v>669</v>
      </c>
      <c r="C29" s="49" t="s">
        <v>698</v>
      </c>
      <c r="D29" s="50">
        <v>20</v>
      </c>
      <c r="E29" s="51" t="s">
        <v>769</v>
      </c>
      <c r="F29" s="47" t="s">
        <v>10</v>
      </c>
      <c r="G29" s="52" t="s">
        <v>771</v>
      </c>
      <c r="H29" s="53">
        <v>4</v>
      </c>
      <c r="I29" s="54" t="s">
        <v>206</v>
      </c>
      <c r="J29" s="55">
        <v>1</v>
      </c>
      <c r="K29" s="47">
        <v>2</v>
      </c>
      <c r="L29" s="47" t="s">
        <v>207</v>
      </c>
      <c r="M29" s="56">
        <v>1</v>
      </c>
      <c r="N29" s="57">
        <v>2</v>
      </c>
      <c r="O29" s="47" t="s">
        <v>208</v>
      </c>
      <c r="P29" s="56">
        <v>0</v>
      </c>
      <c r="Q29" s="45">
        <v>2</v>
      </c>
      <c r="R29" s="17" t="s">
        <v>209</v>
      </c>
      <c r="S29" s="46">
        <v>1</v>
      </c>
      <c r="T29" s="57"/>
      <c r="U29" s="17" t="s">
        <v>210</v>
      </c>
      <c r="V29" s="56"/>
      <c r="W29" s="57"/>
      <c r="X29" s="47" t="s">
        <v>211</v>
      </c>
      <c r="Y29" s="56"/>
      <c r="Z29" s="57"/>
      <c r="AA29" s="47" t="s">
        <v>212</v>
      </c>
      <c r="AB29" s="56"/>
      <c r="AC29" s="57"/>
      <c r="AD29" s="47" t="s">
        <v>213</v>
      </c>
      <c r="AE29" s="56"/>
      <c r="AF29" s="57"/>
      <c r="AG29" s="47" t="s">
        <v>214</v>
      </c>
      <c r="AH29" s="56"/>
      <c r="AI29" s="57"/>
      <c r="AJ29" s="47" t="s">
        <v>215</v>
      </c>
      <c r="AK29" s="56"/>
      <c r="AL29" s="57"/>
      <c r="AM29" s="47" t="s">
        <v>216</v>
      </c>
      <c r="AN29" s="162"/>
      <c r="AO29" s="18">
        <f t="shared" si="9"/>
        <v>1</v>
      </c>
      <c r="AP29" s="20"/>
      <c r="AQ29" s="48">
        <f t="shared" si="10"/>
        <v>1</v>
      </c>
      <c r="AR29" s="48">
        <f t="shared" si="11"/>
        <v>3</v>
      </c>
      <c r="AS29" s="48">
        <f t="shared" si="12"/>
        <v>1</v>
      </c>
      <c r="AT29" s="48">
        <f t="shared" si="0"/>
        <v>3</v>
      </c>
      <c r="AU29" s="48">
        <f t="shared" si="13"/>
        <v>1</v>
      </c>
      <c r="AV29" s="48">
        <f t="shared" si="1"/>
        <v>3</v>
      </c>
      <c r="AW29" s="48">
        <f t="shared" si="14"/>
        <v>0</v>
      </c>
      <c r="AX29" s="48">
        <f t="shared" si="2"/>
        <v>0</v>
      </c>
      <c r="AY29" s="48">
        <f t="shared" si="15"/>
        <v>0</v>
      </c>
      <c r="AZ29" s="48">
        <f t="shared" si="3"/>
        <v>0</v>
      </c>
      <c r="BA29" s="48">
        <f t="shared" si="16"/>
        <v>0</v>
      </c>
      <c r="BB29" s="48">
        <f t="shared" si="4"/>
        <v>0</v>
      </c>
      <c r="BC29" s="48">
        <f t="shared" si="17"/>
        <v>0</v>
      </c>
      <c r="BD29" s="48">
        <f t="shared" si="5"/>
        <v>0</v>
      </c>
      <c r="BE29" s="48">
        <f t="shared" si="18"/>
        <v>0</v>
      </c>
      <c r="BF29" s="48">
        <f t="shared" si="6"/>
        <v>0</v>
      </c>
      <c r="BG29" s="48">
        <f t="shared" si="19"/>
        <v>0</v>
      </c>
      <c r="BH29" s="48">
        <f t="shared" si="7"/>
        <v>0</v>
      </c>
      <c r="BI29" s="48">
        <f t="shared" si="20"/>
        <v>0</v>
      </c>
      <c r="BJ29" s="48">
        <f t="shared" si="8"/>
        <v>0</v>
      </c>
      <c r="BK29" s="48"/>
      <c r="BL29" s="48"/>
      <c r="BM29" s="48"/>
      <c r="BN29" s="20">
        <f t="shared" si="21"/>
        <v>0</v>
      </c>
      <c r="BO29" s="20">
        <f t="shared" si="22"/>
        <v>0</v>
      </c>
      <c r="BP29" s="20">
        <f t="shared" si="23"/>
        <v>1</v>
      </c>
      <c r="BQ29" s="20">
        <f t="shared" si="24"/>
        <v>0</v>
      </c>
      <c r="BR29" s="20">
        <f t="shared" si="25"/>
        <v>0</v>
      </c>
      <c r="BS29" s="20">
        <f t="shared" si="26"/>
        <v>1</v>
      </c>
      <c r="BT29" s="20">
        <f t="shared" si="27"/>
        <v>0</v>
      </c>
      <c r="BU29" s="20">
        <f t="shared" si="28"/>
        <v>0</v>
      </c>
      <c r="BV29" s="20">
        <f t="shared" si="29"/>
        <v>1</v>
      </c>
      <c r="BW29" s="20">
        <f t="shared" si="30"/>
        <v>0</v>
      </c>
      <c r="BX29" s="20">
        <f t="shared" si="31"/>
        <v>0</v>
      </c>
      <c r="BY29" s="20">
        <f t="shared" si="32"/>
        <v>0</v>
      </c>
      <c r="BZ29" s="20">
        <f t="shared" si="33"/>
        <v>0</v>
      </c>
      <c r="CA29" s="20">
        <f t="shared" si="34"/>
        <v>0</v>
      </c>
      <c r="CB29" s="20">
        <f t="shared" si="35"/>
        <v>0</v>
      </c>
      <c r="CC29" s="20">
        <f t="shared" si="36"/>
        <v>0</v>
      </c>
      <c r="CD29" s="20">
        <f t="shared" si="37"/>
        <v>0</v>
      </c>
      <c r="CE29" s="20">
        <f t="shared" si="38"/>
        <v>0</v>
      </c>
      <c r="CF29" s="20">
        <f t="shared" si="39"/>
        <v>0</v>
      </c>
      <c r="CG29" s="20">
        <f t="shared" si="40"/>
        <v>0</v>
      </c>
      <c r="CH29" s="20">
        <f t="shared" si="41"/>
        <v>0</v>
      </c>
      <c r="CI29" s="20">
        <f t="shared" si="42"/>
        <v>0</v>
      </c>
      <c r="CJ29" s="20">
        <f t="shared" si="43"/>
        <v>0</v>
      </c>
      <c r="CK29" s="20">
        <f t="shared" si="44"/>
        <v>0</v>
      </c>
      <c r="CL29" s="20">
        <f t="shared" si="45"/>
        <v>0</v>
      </c>
      <c r="CM29" s="20">
        <f t="shared" si="46"/>
        <v>0</v>
      </c>
      <c r="CN29" s="20">
        <f t="shared" si="47"/>
        <v>0</v>
      </c>
      <c r="CO29" s="20">
        <f t="shared" si="48"/>
        <v>0</v>
      </c>
      <c r="CP29" s="20">
        <f t="shared" si="49"/>
        <v>0</v>
      </c>
      <c r="CQ29" s="20">
        <f t="shared" si="50"/>
        <v>0</v>
      </c>
      <c r="CR29" s="140"/>
      <c r="CS29" s="20"/>
    </row>
    <row r="30" spans="1:97" ht="13.5" thickBot="1">
      <c r="A30" s="198"/>
      <c r="B30" s="49" t="s">
        <v>675</v>
      </c>
      <c r="C30" s="49" t="s">
        <v>699</v>
      </c>
      <c r="D30" s="50">
        <v>21</v>
      </c>
      <c r="E30" s="51" t="s">
        <v>776</v>
      </c>
      <c r="F30" s="47" t="s">
        <v>10</v>
      </c>
      <c r="G30" s="52" t="s">
        <v>778</v>
      </c>
      <c r="H30" s="53">
        <v>0</v>
      </c>
      <c r="I30" s="54" t="s">
        <v>217</v>
      </c>
      <c r="J30" s="55">
        <v>1</v>
      </c>
      <c r="K30" s="47">
        <v>2</v>
      </c>
      <c r="L30" s="47" t="s">
        <v>218</v>
      </c>
      <c r="M30" s="56">
        <v>1</v>
      </c>
      <c r="N30" s="57">
        <v>2</v>
      </c>
      <c r="O30" s="47" t="s">
        <v>219</v>
      </c>
      <c r="P30" s="56">
        <v>0</v>
      </c>
      <c r="Q30" s="57">
        <v>1</v>
      </c>
      <c r="R30" s="47" t="s">
        <v>220</v>
      </c>
      <c r="S30" s="56">
        <v>1</v>
      </c>
      <c r="T30" s="57"/>
      <c r="U30" s="17" t="s">
        <v>221</v>
      </c>
      <c r="V30" s="56"/>
      <c r="W30" s="57"/>
      <c r="X30" s="47" t="s">
        <v>222</v>
      </c>
      <c r="Y30" s="56"/>
      <c r="Z30" s="57"/>
      <c r="AA30" s="47" t="s">
        <v>223</v>
      </c>
      <c r="AB30" s="56"/>
      <c r="AC30" s="57"/>
      <c r="AD30" s="47" t="s">
        <v>224</v>
      </c>
      <c r="AE30" s="56"/>
      <c r="AF30" s="57"/>
      <c r="AG30" s="47" t="s">
        <v>225</v>
      </c>
      <c r="AH30" s="56"/>
      <c r="AI30" s="57"/>
      <c r="AJ30" s="47" t="s">
        <v>226</v>
      </c>
      <c r="AK30" s="56"/>
      <c r="AL30" s="57"/>
      <c r="AM30" s="47" t="s">
        <v>227</v>
      </c>
      <c r="AN30" s="162"/>
      <c r="AO30" s="18">
        <f t="shared" si="9"/>
        <v>1</v>
      </c>
      <c r="AP30" s="20"/>
      <c r="AQ30" s="48">
        <f t="shared" si="10"/>
        <v>1</v>
      </c>
      <c r="AR30" s="48">
        <f t="shared" si="11"/>
        <v>0</v>
      </c>
      <c r="AS30" s="48">
        <f t="shared" si="12"/>
        <v>1</v>
      </c>
      <c r="AT30" s="48">
        <f t="shared" si="0"/>
        <v>0</v>
      </c>
      <c r="AU30" s="48">
        <f t="shared" si="13"/>
        <v>1</v>
      </c>
      <c r="AV30" s="48">
        <f t="shared" si="1"/>
        <v>0</v>
      </c>
      <c r="AW30" s="48">
        <f t="shared" si="14"/>
        <v>0</v>
      </c>
      <c r="AX30" s="48">
        <f t="shared" si="2"/>
        <v>0</v>
      </c>
      <c r="AY30" s="48">
        <f t="shared" si="15"/>
        <v>0</v>
      </c>
      <c r="AZ30" s="48">
        <f t="shared" si="3"/>
        <v>0</v>
      </c>
      <c r="BA30" s="48">
        <f t="shared" si="16"/>
        <v>0</v>
      </c>
      <c r="BB30" s="48">
        <f t="shared" si="4"/>
        <v>0</v>
      </c>
      <c r="BC30" s="48">
        <f t="shared" si="17"/>
        <v>0</v>
      </c>
      <c r="BD30" s="48">
        <f t="shared" si="5"/>
        <v>0</v>
      </c>
      <c r="BE30" s="48">
        <f t="shared" si="18"/>
        <v>0</v>
      </c>
      <c r="BF30" s="48">
        <f t="shared" si="6"/>
        <v>0</v>
      </c>
      <c r="BG30" s="48">
        <f t="shared" si="19"/>
        <v>0</v>
      </c>
      <c r="BH30" s="48">
        <f t="shared" si="7"/>
        <v>0</v>
      </c>
      <c r="BI30" s="48">
        <f t="shared" si="20"/>
        <v>0</v>
      </c>
      <c r="BJ30" s="48">
        <f t="shared" si="8"/>
        <v>0</v>
      </c>
      <c r="BK30" s="48"/>
      <c r="BL30" s="48"/>
      <c r="BM30" s="48"/>
      <c r="BN30" s="20">
        <f t="shared" si="21"/>
        <v>0</v>
      </c>
      <c r="BO30" s="20">
        <f t="shared" si="22"/>
        <v>0</v>
      </c>
      <c r="BP30" s="20">
        <f t="shared" si="23"/>
        <v>0</v>
      </c>
      <c r="BQ30" s="20">
        <f t="shared" si="24"/>
        <v>0</v>
      </c>
      <c r="BR30" s="20">
        <f t="shared" si="25"/>
        <v>0</v>
      </c>
      <c r="BS30" s="20">
        <f t="shared" si="26"/>
        <v>0</v>
      </c>
      <c r="BT30" s="20">
        <f t="shared" si="27"/>
        <v>0</v>
      </c>
      <c r="BU30" s="20">
        <f t="shared" si="28"/>
        <v>0</v>
      </c>
      <c r="BV30" s="20">
        <f t="shared" si="29"/>
        <v>0</v>
      </c>
      <c r="BW30" s="20">
        <f t="shared" si="30"/>
        <v>0</v>
      </c>
      <c r="BX30" s="20">
        <f t="shared" si="31"/>
        <v>0</v>
      </c>
      <c r="BY30" s="20">
        <f t="shared" si="32"/>
        <v>0</v>
      </c>
      <c r="BZ30" s="20">
        <f t="shared" si="33"/>
        <v>0</v>
      </c>
      <c r="CA30" s="20">
        <f t="shared" si="34"/>
        <v>0</v>
      </c>
      <c r="CB30" s="20">
        <f t="shared" si="35"/>
        <v>0</v>
      </c>
      <c r="CC30" s="20">
        <f t="shared" si="36"/>
        <v>0</v>
      </c>
      <c r="CD30" s="20">
        <f t="shared" si="37"/>
        <v>0</v>
      </c>
      <c r="CE30" s="20">
        <f t="shared" si="38"/>
        <v>0</v>
      </c>
      <c r="CF30" s="20">
        <f t="shared" si="39"/>
        <v>0</v>
      </c>
      <c r="CG30" s="20">
        <f t="shared" si="40"/>
        <v>0</v>
      </c>
      <c r="CH30" s="20">
        <f t="shared" si="41"/>
        <v>0</v>
      </c>
      <c r="CI30" s="20">
        <f t="shared" si="42"/>
        <v>0</v>
      </c>
      <c r="CJ30" s="20">
        <f t="shared" si="43"/>
        <v>0</v>
      </c>
      <c r="CK30" s="20">
        <f t="shared" si="44"/>
        <v>0</v>
      </c>
      <c r="CL30" s="20">
        <f t="shared" si="45"/>
        <v>0</v>
      </c>
      <c r="CM30" s="20">
        <f t="shared" si="46"/>
        <v>0</v>
      </c>
      <c r="CN30" s="20">
        <f t="shared" si="47"/>
        <v>0</v>
      </c>
      <c r="CO30" s="20">
        <f t="shared" si="48"/>
        <v>0</v>
      </c>
      <c r="CP30" s="20">
        <f t="shared" si="49"/>
        <v>0</v>
      </c>
      <c r="CQ30" s="20">
        <f t="shared" si="50"/>
        <v>0</v>
      </c>
      <c r="CR30" s="140"/>
      <c r="CS30" s="20"/>
    </row>
    <row r="31" spans="1:97" ht="13.5" thickBot="1">
      <c r="A31" s="198"/>
      <c r="B31" s="49" t="s">
        <v>673</v>
      </c>
      <c r="C31" s="49" t="s">
        <v>700</v>
      </c>
      <c r="D31" s="50">
        <v>22</v>
      </c>
      <c r="E31" s="51" t="s">
        <v>775</v>
      </c>
      <c r="F31" s="47" t="s">
        <v>10</v>
      </c>
      <c r="G31" s="52" t="s">
        <v>678</v>
      </c>
      <c r="H31" s="53">
        <v>2</v>
      </c>
      <c r="I31" s="54" t="s">
        <v>228</v>
      </c>
      <c r="J31" s="55">
        <v>2</v>
      </c>
      <c r="K31" s="47">
        <v>1</v>
      </c>
      <c r="L31" s="47" t="s">
        <v>229</v>
      </c>
      <c r="M31" s="56">
        <v>1</v>
      </c>
      <c r="N31" s="57">
        <v>0</v>
      </c>
      <c r="O31" s="47" t="s">
        <v>230</v>
      </c>
      <c r="P31" s="56">
        <v>1</v>
      </c>
      <c r="Q31" s="57">
        <v>1</v>
      </c>
      <c r="R31" s="47" t="s">
        <v>14</v>
      </c>
      <c r="S31" s="56">
        <v>2</v>
      </c>
      <c r="T31" s="57"/>
      <c r="U31" s="17" t="s">
        <v>231</v>
      </c>
      <c r="V31" s="56"/>
      <c r="W31" s="57"/>
      <c r="X31" s="47" t="s">
        <v>232</v>
      </c>
      <c r="Y31" s="56"/>
      <c r="Z31" s="57"/>
      <c r="AA31" s="47" t="s">
        <v>233</v>
      </c>
      <c r="AB31" s="56"/>
      <c r="AC31" s="57"/>
      <c r="AD31" s="47" t="s">
        <v>234</v>
      </c>
      <c r="AE31" s="56"/>
      <c r="AF31" s="57"/>
      <c r="AG31" s="47" t="s">
        <v>235</v>
      </c>
      <c r="AH31" s="56"/>
      <c r="AI31" s="57"/>
      <c r="AJ31" s="47" t="s">
        <v>236</v>
      </c>
      <c r="AK31" s="56"/>
      <c r="AL31" s="57"/>
      <c r="AM31" s="47" t="s">
        <v>237</v>
      </c>
      <c r="AN31" s="162"/>
      <c r="AO31" s="18">
        <f t="shared" si="9"/>
        <v>1</v>
      </c>
      <c r="AP31" s="20"/>
      <c r="AQ31" s="48">
        <f t="shared" si="10"/>
        <v>1</v>
      </c>
      <c r="AR31" s="48">
        <f t="shared" si="11"/>
        <v>4</v>
      </c>
      <c r="AS31" s="48">
        <f t="shared" si="12"/>
        <v>1</v>
      </c>
      <c r="AT31" s="48">
        <f t="shared" si="0"/>
        <v>0</v>
      </c>
      <c r="AU31" s="48">
        <f t="shared" si="13"/>
        <v>1</v>
      </c>
      <c r="AV31" s="48">
        <f t="shared" si="1"/>
        <v>0</v>
      </c>
      <c r="AW31" s="48">
        <f t="shared" si="14"/>
        <v>0</v>
      </c>
      <c r="AX31" s="48">
        <f t="shared" si="2"/>
        <v>0</v>
      </c>
      <c r="AY31" s="48">
        <f t="shared" si="15"/>
        <v>0</v>
      </c>
      <c r="AZ31" s="48">
        <f t="shared" si="3"/>
        <v>0</v>
      </c>
      <c r="BA31" s="48">
        <f t="shared" si="16"/>
        <v>0</v>
      </c>
      <c r="BB31" s="48">
        <f t="shared" si="4"/>
        <v>0</v>
      </c>
      <c r="BC31" s="48">
        <f t="shared" si="17"/>
        <v>0</v>
      </c>
      <c r="BD31" s="48">
        <f t="shared" si="5"/>
        <v>0</v>
      </c>
      <c r="BE31" s="48">
        <f t="shared" si="18"/>
        <v>0</v>
      </c>
      <c r="BF31" s="48">
        <f t="shared" si="6"/>
        <v>0</v>
      </c>
      <c r="BG31" s="48">
        <f t="shared" si="19"/>
        <v>0</v>
      </c>
      <c r="BH31" s="48">
        <f t="shared" si="7"/>
        <v>0</v>
      </c>
      <c r="BI31" s="48">
        <f t="shared" si="20"/>
        <v>0</v>
      </c>
      <c r="BJ31" s="48">
        <f t="shared" si="8"/>
        <v>0</v>
      </c>
      <c r="BK31" s="48"/>
      <c r="BL31" s="48"/>
      <c r="BM31" s="48"/>
      <c r="BN31" s="20">
        <f t="shared" si="21"/>
        <v>0</v>
      </c>
      <c r="BO31" s="20">
        <f t="shared" si="22"/>
        <v>1</v>
      </c>
      <c r="BP31" s="20">
        <f t="shared" si="23"/>
        <v>0</v>
      </c>
      <c r="BQ31" s="20">
        <f t="shared" si="24"/>
        <v>0</v>
      </c>
      <c r="BR31" s="20">
        <f t="shared" si="25"/>
        <v>0</v>
      </c>
      <c r="BS31" s="20">
        <f t="shared" si="26"/>
        <v>0</v>
      </c>
      <c r="BT31" s="20">
        <f t="shared" si="27"/>
        <v>0</v>
      </c>
      <c r="BU31" s="20">
        <f t="shared" si="28"/>
        <v>0</v>
      </c>
      <c r="BV31" s="20">
        <f t="shared" si="29"/>
        <v>0</v>
      </c>
      <c r="BW31" s="20">
        <f t="shared" si="30"/>
        <v>0</v>
      </c>
      <c r="BX31" s="20">
        <f t="shared" si="31"/>
        <v>0</v>
      </c>
      <c r="BY31" s="20">
        <f t="shared" si="32"/>
        <v>0</v>
      </c>
      <c r="BZ31" s="20">
        <f t="shared" si="33"/>
        <v>0</v>
      </c>
      <c r="CA31" s="20">
        <f t="shared" si="34"/>
        <v>0</v>
      </c>
      <c r="CB31" s="20">
        <f t="shared" si="35"/>
        <v>0</v>
      </c>
      <c r="CC31" s="20">
        <f t="shared" si="36"/>
        <v>0</v>
      </c>
      <c r="CD31" s="20">
        <f t="shared" si="37"/>
        <v>0</v>
      </c>
      <c r="CE31" s="20">
        <f t="shared" si="38"/>
        <v>0</v>
      </c>
      <c r="CF31" s="20">
        <f t="shared" si="39"/>
        <v>0</v>
      </c>
      <c r="CG31" s="20">
        <f t="shared" si="40"/>
        <v>0</v>
      </c>
      <c r="CH31" s="20">
        <f t="shared" si="41"/>
        <v>0</v>
      </c>
      <c r="CI31" s="20">
        <f t="shared" si="42"/>
        <v>0</v>
      </c>
      <c r="CJ31" s="20">
        <f t="shared" si="43"/>
        <v>0</v>
      </c>
      <c r="CK31" s="20">
        <f t="shared" si="44"/>
        <v>0</v>
      </c>
      <c r="CL31" s="20">
        <f t="shared" si="45"/>
        <v>0</v>
      </c>
      <c r="CM31" s="20">
        <f t="shared" si="46"/>
        <v>0</v>
      </c>
      <c r="CN31" s="20">
        <f t="shared" si="47"/>
        <v>0</v>
      </c>
      <c r="CO31" s="20">
        <f t="shared" si="48"/>
        <v>0</v>
      </c>
      <c r="CP31" s="20">
        <f t="shared" si="49"/>
        <v>0</v>
      </c>
      <c r="CQ31" s="20">
        <f t="shared" si="50"/>
        <v>0</v>
      </c>
      <c r="CR31" s="140"/>
      <c r="CS31" s="20"/>
    </row>
    <row r="32" spans="1:97" ht="13.5" thickBot="1">
      <c r="A32" s="198"/>
      <c r="B32" s="49" t="s">
        <v>671</v>
      </c>
      <c r="C32" s="49" t="s">
        <v>701</v>
      </c>
      <c r="D32" s="50">
        <v>23</v>
      </c>
      <c r="E32" s="51" t="s">
        <v>773</v>
      </c>
      <c r="F32" s="47" t="s">
        <v>10</v>
      </c>
      <c r="G32" s="52" t="s">
        <v>774</v>
      </c>
      <c r="H32" s="53">
        <v>0</v>
      </c>
      <c r="I32" s="54" t="s">
        <v>238</v>
      </c>
      <c r="J32" s="55">
        <v>0</v>
      </c>
      <c r="K32" s="47">
        <v>2</v>
      </c>
      <c r="L32" s="47" t="s">
        <v>239</v>
      </c>
      <c r="M32" s="56">
        <v>0</v>
      </c>
      <c r="N32" s="57">
        <v>2</v>
      </c>
      <c r="O32" s="47" t="s">
        <v>240</v>
      </c>
      <c r="P32" s="56">
        <v>0</v>
      </c>
      <c r="Q32" s="57">
        <v>2</v>
      </c>
      <c r="R32" s="47" t="s">
        <v>14</v>
      </c>
      <c r="S32" s="56">
        <v>0</v>
      </c>
      <c r="T32" s="57"/>
      <c r="U32" s="17" t="s">
        <v>241</v>
      </c>
      <c r="V32" s="56"/>
      <c r="W32" s="57"/>
      <c r="X32" s="47" t="s">
        <v>242</v>
      </c>
      <c r="Y32" s="56"/>
      <c r="Z32" s="57"/>
      <c r="AA32" s="47" t="s">
        <v>243</v>
      </c>
      <c r="AB32" s="56"/>
      <c r="AC32" s="57"/>
      <c r="AD32" s="47" t="s">
        <v>244</v>
      </c>
      <c r="AE32" s="56"/>
      <c r="AF32" s="57"/>
      <c r="AG32" s="47" t="s">
        <v>245</v>
      </c>
      <c r="AH32" s="56"/>
      <c r="AI32" s="57"/>
      <c r="AJ32" s="47" t="s">
        <v>246</v>
      </c>
      <c r="AK32" s="56"/>
      <c r="AL32" s="57"/>
      <c r="AM32" s="47" t="s">
        <v>247</v>
      </c>
      <c r="AN32" s="162"/>
      <c r="AO32" s="18">
        <f t="shared" si="9"/>
        <v>1</v>
      </c>
      <c r="AP32" s="20"/>
      <c r="AQ32" s="48">
        <f t="shared" si="10"/>
        <v>1</v>
      </c>
      <c r="AR32" s="48">
        <f t="shared" si="11"/>
        <v>0</v>
      </c>
      <c r="AS32" s="48">
        <f t="shared" si="12"/>
        <v>1</v>
      </c>
      <c r="AT32" s="48">
        <f t="shared" si="0"/>
        <v>0</v>
      </c>
      <c r="AU32" s="48">
        <f t="shared" si="13"/>
        <v>1</v>
      </c>
      <c r="AV32" s="48">
        <f t="shared" si="1"/>
        <v>0</v>
      </c>
      <c r="AW32" s="48">
        <f t="shared" si="14"/>
        <v>0</v>
      </c>
      <c r="AX32" s="48">
        <f t="shared" si="2"/>
        <v>0</v>
      </c>
      <c r="AY32" s="48">
        <f t="shared" si="15"/>
        <v>0</v>
      </c>
      <c r="AZ32" s="48">
        <f t="shared" si="3"/>
        <v>0</v>
      </c>
      <c r="BA32" s="48">
        <f t="shared" si="16"/>
        <v>0</v>
      </c>
      <c r="BB32" s="48">
        <f t="shared" si="4"/>
        <v>0</v>
      </c>
      <c r="BC32" s="48">
        <f t="shared" si="17"/>
        <v>0</v>
      </c>
      <c r="BD32" s="48">
        <f t="shared" si="5"/>
        <v>0</v>
      </c>
      <c r="BE32" s="48">
        <f t="shared" si="18"/>
        <v>0</v>
      </c>
      <c r="BF32" s="48">
        <f t="shared" si="6"/>
        <v>0</v>
      </c>
      <c r="BG32" s="48">
        <f t="shared" si="19"/>
        <v>0</v>
      </c>
      <c r="BH32" s="48">
        <f t="shared" si="7"/>
        <v>0</v>
      </c>
      <c r="BI32" s="48">
        <f t="shared" si="20"/>
        <v>0</v>
      </c>
      <c r="BJ32" s="48">
        <f t="shared" si="8"/>
        <v>0</v>
      </c>
      <c r="BK32" s="48"/>
      <c r="BL32" s="48"/>
      <c r="BM32" s="48"/>
      <c r="BN32" s="20">
        <f t="shared" si="21"/>
        <v>0</v>
      </c>
      <c r="BO32" s="20">
        <f t="shared" si="22"/>
        <v>0</v>
      </c>
      <c r="BP32" s="20">
        <f t="shared" si="23"/>
        <v>0</v>
      </c>
      <c r="BQ32" s="20">
        <f t="shared" si="24"/>
        <v>0</v>
      </c>
      <c r="BR32" s="20">
        <f t="shared" si="25"/>
        <v>0</v>
      </c>
      <c r="BS32" s="20">
        <f t="shared" si="26"/>
        <v>0</v>
      </c>
      <c r="BT32" s="20">
        <f t="shared" si="27"/>
        <v>0</v>
      </c>
      <c r="BU32" s="20">
        <f t="shared" si="28"/>
        <v>0</v>
      </c>
      <c r="BV32" s="20">
        <f t="shared" si="29"/>
        <v>0</v>
      </c>
      <c r="BW32" s="20">
        <f t="shared" si="30"/>
        <v>0</v>
      </c>
      <c r="BX32" s="20">
        <f t="shared" si="31"/>
        <v>0</v>
      </c>
      <c r="BY32" s="20">
        <f t="shared" si="32"/>
        <v>0</v>
      </c>
      <c r="BZ32" s="20">
        <f t="shared" si="33"/>
        <v>0</v>
      </c>
      <c r="CA32" s="20">
        <f t="shared" si="34"/>
        <v>0</v>
      </c>
      <c r="CB32" s="20">
        <f t="shared" si="35"/>
        <v>0</v>
      </c>
      <c r="CC32" s="20">
        <f t="shared" si="36"/>
        <v>0</v>
      </c>
      <c r="CD32" s="20">
        <f t="shared" si="37"/>
        <v>0</v>
      </c>
      <c r="CE32" s="20">
        <f t="shared" si="38"/>
        <v>0</v>
      </c>
      <c r="CF32" s="20">
        <f t="shared" si="39"/>
        <v>0</v>
      </c>
      <c r="CG32" s="20">
        <f t="shared" si="40"/>
        <v>0</v>
      </c>
      <c r="CH32" s="20">
        <f t="shared" si="41"/>
        <v>0</v>
      </c>
      <c r="CI32" s="20">
        <f t="shared" si="42"/>
        <v>0</v>
      </c>
      <c r="CJ32" s="20">
        <f t="shared" si="43"/>
        <v>0</v>
      </c>
      <c r="CK32" s="20">
        <f t="shared" si="44"/>
        <v>0</v>
      </c>
      <c r="CL32" s="20">
        <f t="shared" si="45"/>
        <v>0</v>
      </c>
      <c r="CM32" s="20">
        <f t="shared" si="46"/>
        <v>0</v>
      </c>
      <c r="CN32" s="20">
        <f t="shared" si="47"/>
        <v>0</v>
      </c>
      <c r="CO32" s="20">
        <f t="shared" si="48"/>
        <v>0</v>
      </c>
      <c r="CP32" s="20">
        <f t="shared" si="49"/>
        <v>0</v>
      </c>
      <c r="CQ32" s="20">
        <f t="shared" si="50"/>
        <v>0</v>
      </c>
      <c r="CR32" s="140"/>
      <c r="CS32" s="20"/>
    </row>
    <row r="33" spans="1:97" ht="13.5" thickBot="1">
      <c r="A33" s="198"/>
      <c r="B33" s="49" t="s">
        <v>677</v>
      </c>
      <c r="C33" s="49" t="s">
        <v>702</v>
      </c>
      <c r="D33" s="50">
        <v>24</v>
      </c>
      <c r="E33" s="51" t="s">
        <v>779</v>
      </c>
      <c r="F33" s="47" t="s">
        <v>10</v>
      </c>
      <c r="G33" s="52" t="s">
        <v>777</v>
      </c>
      <c r="H33" s="53">
        <v>1</v>
      </c>
      <c r="I33" s="54" t="s">
        <v>248</v>
      </c>
      <c r="J33" s="55">
        <v>1</v>
      </c>
      <c r="K33" s="47">
        <v>2</v>
      </c>
      <c r="L33" s="47" t="s">
        <v>249</v>
      </c>
      <c r="M33" s="56">
        <v>1</v>
      </c>
      <c r="N33" s="57">
        <v>1</v>
      </c>
      <c r="O33" s="47" t="s">
        <v>250</v>
      </c>
      <c r="P33" s="56">
        <v>1</v>
      </c>
      <c r="Q33" s="57">
        <v>2</v>
      </c>
      <c r="R33" s="47" t="s">
        <v>14</v>
      </c>
      <c r="S33" s="56">
        <v>0</v>
      </c>
      <c r="T33" s="57"/>
      <c r="U33" s="17" t="s">
        <v>251</v>
      </c>
      <c r="V33" s="56"/>
      <c r="W33" s="57"/>
      <c r="X33" s="47" t="s">
        <v>252</v>
      </c>
      <c r="Y33" s="56"/>
      <c r="Z33" s="57"/>
      <c r="AA33" s="47" t="s">
        <v>253</v>
      </c>
      <c r="AB33" s="56"/>
      <c r="AC33" s="57"/>
      <c r="AD33" s="47" t="s">
        <v>254</v>
      </c>
      <c r="AE33" s="56"/>
      <c r="AF33" s="57"/>
      <c r="AG33" s="47" t="s">
        <v>255</v>
      </c>
      <c r="AH33" s="56"/>
      <c r="AI33" s="57"/>
      <c r="AJ33" s="47" t="s">
        <v>256</v>
      </c>
      <c r="AK33" s="56"/>
      <c r="AL33" s="57"/>
      <c r="AM33" s="47" t="s">
        <v>257</v>
      </c>
      <c r="AN33" s="162"/>
      <c r="AO33" s="18">
        <f t="shared" si="9"/>
        <v>1</v>
      </c>
      <c r="AP33" s="20"/>
      <c r="AQ33" s="48">
        <f t="shared" si="10"/>
        <v>1</v>
      </c>
      <c r="AR33" s="48">
        <f t="shared" si="11"/>
        <v>0</v>
      </c>
      <c r="AS33" s="48">
        <f t="shared" si="12"/>
        <v>1</v>
      </c>
      <c r="AT33" s="48">
        <f t="shared" si="0"/>
        <v>5</v>
      </c>
      <c r="AU33" s="48">
        <f t="shared" si="13"/>
        <v>1</v>
      </c>
      <c r="AV33" s="48">
        <f t="shared" si="1"/>
        <v>0</v>
      </c>
      <c r="AW33" s="48">
        <f t="shared" si="14"/>
        <v>0</v>
      </c>
      <c r="AX33" s="48">
        <f t="shared" si="2"/>
        <v>0</v>
      </c>
      <c r="AY33" s="48">
        <f t="shared" si="15"/>
        <v>0</v>
      </c>
      <c r="AZ33" s="48">
        <f t="shared" si="3"/>
        <v>0</v>
      </c>
      <c r="BA33" s="48">
        <f t="shared" si="16"/>
        <v>0</v>
      </c>
      <c r="BB33" s="48">
        <f t="shared" si="4"/>
        <v>0</v>
      </c>
      <c r="BC33" s="48">
        <f t="shared" si="17"/>
        <v>0</v>
      </c>
      <c r="BD33" s="48">
        <f t="shared" si="5"/>
        <v>0</v>
      </c>
      <c r="BE33" s="48">
        <f t="shared" si="18"/>
        <v>0</v>
      </c>
      <c r="BF33" s="48">
        <f t="shared" si="6"/>
        <v>0</v>
      </c>
      <c r="BG33" s="48">
        <f t="shared" si="19"/>
        <v>0</v>
      </c>
      <c r="BH33" s="48">
        <f t="shared" si="7"/>
        <v>0</v>
      </c>
      <c r="BI33" s="48">
        <f t="shared" si="20"/>
        <v>0</v>
      </c>
      <c r="BJ33" s="48">
        <f t="shared" si="8"/>
        <v>0</v>
      </c>
      <c r="BK33" s="48"/>
      <c r="BL33" s="48"/>
      <c r="BM33" s="48"/>
      <c r="BN33" s="20">
        <f t="shared" si="21"/>
        <v>0</v>
      </c>
      <c r="BO33" s="20">
        <f t="shared" si="22"/>
        <v>0</v>
      </c>
      <c r="BP33" s="20">
        <f t="shared" si="23"/>
        <v>0</v>
      </c>
      <c r="BQ33" s="20">
        <f t="shared" si="24"/>
        <v>1</v>
      </c>
      <c r="BR33" s="20">
        <f t="shared" si="25"/>
        <v>0</v>
      </c>
      <c r="BS33" s="20">
        <f t="shared" si="26"/>
        <v>0</v>
      </c>
      <c r="BT33" s="20">
        <f t="shared" si="27"/>
        <v>0</v>
      </c>
      <c r="BU33" s="20">
        <f t="shared" si="28"/>
        <v>0</v>
      </c>
      <c r="BV33" s="20">
        <f t="shared" si="29"/>
        <v>0</v>
      </c>
      <c r="BW33" s="20">
        <f t="shared" si="30"/>
        <v>0</v>
      </c>
      <c r="BX33" s="20">
        <f t="shared" si="31"/>
        <v>0</v>
      </c>
      <c r="BY33" s="20">
        <f t="shared" si="32"/>
        <v>0</v>
      </c>
      <c r="BZ33" s="20">
        <f t="shared" si="33"/>
        <v>0</v>
      </c>
      <c r="CA33" s="20">
        <f t="shared" si="34"/>
        <v>0</v>
      </c>
      <c r="CB33" s="20">
        <f t="shared" si="35"/>
        <v>0</v>
      </c>
      <c r="CC33" s="20">
        <f t="shared" si="36"/>
        <v>0</v>
      </c>
      <c r="CD33" s="20">
        <f t="shared" si="37"/>
        <v>0</v>
      </c>
      <c r="CE33" s="20">
        <f t="shared" si="38"/>
        <v>0</v>
      </c>
      <c r="CF33" s="20">
        <f t="shared" si="39"/>
        <v>0</v>
      </c>
      <c r="CG33" s="20">
        <f t="shared" si="40"/>
        <v>0</v>
      </c>
      <c r="CH33" s="20">
        <f t="shared" si="41"/>
        <v>0</v>
      </c>
      <c r="CI33" s="20">
        <f t="shared" si="42"/>
        <v>0</v>
      </c>
      <c r="CJ33" s="20">
        <f t="shared" si="43"/>
        <v>0</v>
      </c>
      <c r="CK33" s="20">
        <f t="shared" si="44"/>
        <v>0</v>
      </c>
      <c r="CL33" s="20">
        <f t="shared" si="45"/>
        <v>0</v>
      </c>
      <c r="CM33" s="20">
        <f t="shared" si="46"/>
        <v>0</v>
      </c>
      <c r="CN33" s="20">
        <f t="shared" si="47"/>
        <v>0</v>
      </c>
      <c r="CO33" s="20">
        <f t="shared" si="48"/>
        <v>0</v>
      </c>
      <c r="CP33" s="20">
        <f t="shared" si="49"/>
        <v>0</v>
      </c>
      <c r="CQ33" s="20">
        <f t="shared" si="50"/>
        <v>0</v>
      </c>
      <c r="CR33" s="140"/>
      <c r="CS33" s="20"/>
    </row>
    <row r="34" spans="1:97" ht="13.5" thickBot="1">
      <c r="A34" s="198"/>
      <c r="B34" s="59" t="s">
        <v>682</v>
      </c>
      <c r="C34" s="49" t="s">
        <v>703</v>
      </c>
      <c r="D34" s="50">
        <v>25</v>
      </c>
      <c r="E34" s="51" t="s">
        <v>780</v>
      </c>
      <c r="F34" s="47" t="s">
        <v>10</v>
      </c>
      <c r="G34" s="52" t="s">
        <v>782</v>
      </c>
      <c r="H34" s="53">
        <v>1</v>
      </c>
      <c r="I34" s="54" t="s">
        <v>258</v>
      </c>
      <c r="J34" s="55">
        <v>0</v>
      </c>
      <c r="K34" s="47">
        <v>2</v>
      </c>
      <c r="L34" s="47" t="s">
        <v>259</v>
      </c>
      <c r="M34" s="47">
        <v>1</v>
      </c>
      <c r="N34" s="57">
        <v>2</v>
      </c>
      <c r="O34" s="47" t="s">
        <v>260</v>
      </c>
      <c r="P34" s="56">
        <v>1</v>
      </c>
      <c r="Q34" s="57">
        <v>1</v>
      </c>
      <c r="R34" s="47" t="s">
        <v>14</v>
      </c>
      <c r="S34" s="56">
        <v>0</v>
      </c>
      <c r="T34" s="57"/>
      <c r="U34" s="17" t="s">
        <v>261</v>
      </c>
      <c r="V34" s="56"/>
      <c r="W34" s="57"/>
      <c r="X34" s="47" t="s">
        <v>262</v>
      </c>
      <c r="Y34" s="56"/>
      <c r="Z34" s="57"/>
      <c r="AA34" s="47" t="s">
        <v>263</v>
      </c>
      <c r="AB34" s="56"/>
      <c r="AC34" s="57"/>
      <c r="AD34" s="47" t="s">
        <v>264</v>
      </c>
      <c r="AE34" s="56"/>
      <c r="AF34" s="57"/>
      <c r="AG34" s="47" t="s">
        <v>265</v>
      </c>
      <c r="AH34" s="56"/>
      <c r="AI34" s="57"/>
      <c r="AJ34" s="47" t="s">
        <v>266</v>
      </c>
      <c r="AK34" s="56"/>
      <c r="AL34" s="57"/>
      <c r="AM34" s="47" t="s">
        <v>267</v>
      </c>
      <c r="AN34" s="162"/>
      <c r="AO34" s="18">
        <f t="shared" si="9"/>
        <v>1</v>
      </c>
      <c r="AP34" s="20"/>
      <c r="AQ34" s="48">
        <f t="shared" si="10"/>
        <v>1</v>
      </c>
      <c r="AR34" s="48">
        <f t="shared" si="11"/>
        <v>4</v>
      </c>
      <c r="AS34" s="48">
        <f t="shared" si="12"/>
        <v>1</v>
      </c>
      <c r="AT34" s="48">
        <f t="shared" si="0"/>
        <v>4</v>
      </c>
      <c r="AU34" s="48">
        <f t="shared" si="13"/>
        <v>1</v>
      </c>
      <c r="AV34" s="48">
        <f t="shared" si="1"/>
        <v>5</v>
      </c>
      <c r="AW34" s="48">
        <f t="shared" si="14"/>
        <v>0</v>
      </c>
      <c r="AX34" s="48">
        <f t="shared" si="2"/>
        <v>0</v>
      </c>
      <c r="AY34" s="48">
        <f t="shared" si="15"/>
        <v>0</v>
      </c>
      <c r="AZ34" s="48">
        <f t="shared" si="3"/>
        <v>0</v>
      </c>
      <c r="BA34" s="48">
        <f t="shared" si="16"/>
        <v>0</v>
      </c>
      <c r="BB34" s="48">
        <f t="shared" si="4"/>
        <v>0</v>
      </c>
      <c r="BC34" s="48">
        <f t="shared" si="17"/>
        <v>0</v>
      </c>
      <c r="BD34" s="48">
        <f t="shared" si="5"/>
        <v>0</v>
      </c>
      <c r="BE34" s="48">
        <f t="shared" si="18"/>
        <v>0</v>
      </c>
      <c r="BF34" s="48">
        <f t="shared" si="6"/>
        <v>0</v>
      </c>
      <c r="BG34" s="48">
        <f t="shared" si="19"/>
        <v>0</v>
      </c>
      <c r="BH34" s="48">
        <f t="shared" si="7"/>
        <v>0</v>
      </c>
      <c r="BI34" s="48">
        <f t="shared" si="20"/>
        <v>0</v>
      </c>
      <c r="BJ34" s="48">
        <f t="shared" si="8"/>
        <v>0</v>
      </c>
      <c r="BK34" s="48"/>
      <c r="BL34" s="48"/>
      <c r="BM34" s="48"/>
      <c r="BN34" s="20">
        <f t="shared" si="21"/>
        <v>0</v>
      </c>
      <c r="BO34" s="20">
        <f t="shared" si="22"/>
        <v>1</v>
      </c>
      <c r="BP34" s="20">
        <f t="shared" si="23"/>
        <v>0</v>
      </c>
      <c r="BQ34" s="20">
        <f t="shared" si="24"/>
        <v>0</v>
      </c>
      <c r="BR34" s="20">
        <f t="shared" si="25"/>
        <v>1</v>
      </c>
      <c r="BS34" s="20">
        <f t="shared" si="26"/>
        <v>0</v>
      </c>
      <c r="BT34" s="20">
        <f t="shared" si="27"/>
        <v>1</v>
      </c>
      <c r="BU34" s="20">
        <f t="shared" si="28"/>
        <v>0</v>
      </c>
      <c r="BV34" s="20">
        <f t="shared" si="29"/>
        <v>0</v>
      </c>
      <c r="BW34" s="20">
        <f t="shared" si="30"/>
        <v>0</v>
      </c>
      <c r="BX34" s="20">
        <f t="shared" si="31"/>
        <v>0</v>
      </c>
      <c r="BY34" s="20">
        <f t="shared" si="32"/>
        <v>0</v>
      </c>
      <c r="BZ34" s="20">
        <f t="shared" si="33"/>
        <v>0</v>
      </c>
      <c r="CA34" s="20">
        <f t="shared" si="34"/>
        <v>0</v>
      </c>
      <c r="CB34" s="20">
        <f t="shared" si="35"/>
        <v>0</v>
      </c>
      <c r="CC34" s="20">
        <f t="shared" si="36"/>
        <v>0</v>
      </c>
      <c r="CD34" s="20">
        <f t="shared" si="37"/>
        <v>0</v>
      </c>
      <c r="CE34" s="20">
        <f t="shared" si="38"/>
        <v>0</v>
      </c>
      <c r="CF34" s="20">
        <f t="shared" si="39"/>
        <v>0</v>
      </c>
      <c r="CG34" s="20">
        <f t="shared" si="40"/>
        <v>0</v>
      </c>
      <c r="CH34" s="20">
        <f t="shared" si="41"/>
        <v>0</v>
      </c>
      <c r="CI34" s="20">
        <f t="shared" si="42"/>
        <v>0</v>
      </c>
      <c r="CJ34" s="20">
        <f t="shared" si="43"/>
        <v>0</v>
      </c>
      <c r="CK34" s="20">
        <f t="shared" si="44"/>
        <v>0</v>
      </c>
      <c r="CL34" s="20">
        <f t="shared" si="45"/>
        <v>0</v>
      </c>
      <c r="CM34" s="20">
        <f t="shared" si="46"/>
        <v>0</v>
      </c>
      <c r="CN34" s="20">
        <f t="shared" si="47"/>
        <v>0</v>
      </c>
      <c r="CO34" s="20">
        <f t="shared" si="48"/>
        <v>0</v>
      </c>
      <c r="CP34" s="20">
        <f t="shared" si="49"/>
        <v>0</v>
      </c>
      <c r="CQ34" s="20">
        <f t="shared" si="50"/>
        <v>0</v>
      </c>
      <c r="CR34" s="140"/>
      <c r="CS34" s="20"/>
    </row>
    <row r="35" spans="1:97" ht="13.5" thickBot="1">
      <c r="A35" s="198"/>
      <c r="B35" s="59" t="s">
        <v>684</v>
      </c>
      <c r="C35" s="49" t="s">
        <v>704</v>
      </c>
      <c r="D35" s="50">
        <v>26</v>
      </c>
      <c r="E35" s="51" t="s">
        <v>783</v>
      </c>
      <c r="F35" s="47" t="s">
        <v>10</v>
      </c>
      <c r="G35" s="52" t="s">
        <v>781</v>
      </c>
      <c r="H35" s="53">
        <v>1</v>
      </c>
      <c r="I35" s="54" t="s">
        <v>268</v>
      </c>
      <c r="J35" s="55">
        <v>2</v>
      </c>
      <c r="K35" s="47">
        <v>1</v>
      </c>
      <c r="L35" s="47" t="s">
        <v>269</v>
      </c>
      <c r="M35" s="47">
        <v>0</v>
      </c>
      <c r="N35" s="57">
        <v>1</v>
      </c>
      <c r="O35" s="47" t="s">
        <v>270</v>
      </c>
      <c r="P35" s="56">
        <v>0</v>
      </c>
      <c r="Q35" s="57">
        <v>1</v>
      </c>
      <c r="R35" s="47" t="s">
        <v>14</v>
      </c>
      <c r="S35" s="56">
        <v>1</v>
      </c>
      <c r="T35" s="57"/>
      <c r="U35" s="17" t="s">
        <v>271</v>
      </c>
      <c r="V35" s="56"/>
      <c r="W35" s="57"/>
      <c r="X35" s="47" t="s">
        <v>272</v>
      </c>
      <c r="Y35" s="56"/>
      <c r="Z35" s="57"/>
      <c r="AA35" s="47" t="s">
        <v>273</v>
      </c>
      <c r="AB35" s="56"/>
      <c r="AC35" s="57"/>
      <c r="AD35" s="47" t="s">
        <v>274</v>
      </c>
      <c r="AE35" s="56"/>
      <c r="AF35" s="57"/>
      <c r="AG35" s="47" t="s">
        <v>275</v>
      </c>
      <c r="AH35" s="56"/>
      <c r="AI35" s="57"/>
      <c r="AJ35" s="47" t="s">
        <v>276</v>
      </c>
      <c r="AK35" s="56"/>
      <c r="AL35" s="57"/>
      <c r="AM35" s="47" t="s">
        <v>277</v>
      </c>
      <c r="AN35" s="162"/>
      <c r="AO35" s="18">
        <f t="shared" si="9"/>
        <v>1</v>
      </c>
      <c r="AP35" s="20"/>
      <c r="AQ35" s="48">
        <f t="shared" si="10"/>
        <v>1</v>
      </c>
      <c r="AR35" s="48">
        <f t="shared" si="11"/>
        <v>0</v>
      </c>
      <c r="AS35" s="48">
        <f t="shared" si="12"/>
        <v>1</v>
      </c>
      <c r="AT35" s="48">
        <f t="shared" si="0"/>
        <v>0</v>
      </c>
      <c r="AU35" s="48">
        <f t="shared" si="13"/>
        <v>1</v>
      </c>
      <c r="AV35" s="48">
        <f t="shared" si="1"/>
        <v>0</v>
      </c>
      <c r="AW35" s="48">
        <f t="shared" si="14"/>
        <v>0</v>
      </c>
      <c r="AX35" s="48">
        <f t="shared" si="2"/>
        <v>0</v>
      </c>
      <c r="AY35" s="48">
        <f t="shared" si="15"/>
        <v>0</v>
      </c>
      <c r="AZ35" s="48">
        <f t="shared" si="3"/>
        <v>0</v>
      </c>
      <c r="BA35" s="48">
        <f t="shared" si="16"/>
        <v>0</v>
      </c>
      <c r="BB35" s="48">
        <f t="shared" si="4"/>
        <v>0</v>
      </c>
      <c r="BC35" s="48">
        <f t="shared" si="17"/>
        <v>0</v>
      </c>
      <c r="BD35" s="48">
        <f t="shared" si="5"/>
        <v>0</v>
      </c>
      <c r="BE35" s="48">
        <f t="shared" si="18"/>
        <v>0</v>
      </c>
      <c r="BF35" s="48">
        <f t="shared" si="6"/>
        <v>0</v>
      </c>
      <c r="BG35" s="48">
        <f t="shared" si="19"/>
        <v>0</v>
      </c>
      <c r="BH35" s="48">
        <f t="shared" si="7"/>
        <v>0</v>
      </c>
      <c r="BI35" s="48">
        <f t="shared" si="20"/>
        <v>0</v>
      </c>
      <c r="BJ35" s="48">
        <f t="shared" si="8"/>
        <v>0</v>
      </c>
      <c r="BK35" s="48"/>
      <c r="BL35" s="48"/>
      <c r="BM35" s="48"/>
      <c r="BN35" s="20">
        <f t="shared" si="21"/>
        <v>0</v>
      </c>
      <c r="BO35" s="20">
        <f t="shared" si="22"/>
        <v>0</v>
      </c>
      <c r="BP35" s="20">
        <f t="shared" si="23"/>
        <v>0</v>
      </c>
      <c r="BQ35" s="20">
        <f t="shared" si="24"/>
        <v>0</v>
      </c>
      <c r="BR35" s="20">
        <f t="shared" si="25"/>
        <v>0</v>
      </c>
      <c r="BS35" s="20">
        <f t="shared" si="26"/>
        <v>0</v>
      </c>
      <c r="BT35" s="20">
        <f t="shared" si="27"/>
        <v>0</v>
      </c>
      <c r="BU35" s="20">
        <f t="shared" si="28"/>
        <v>0</v>
      </c>
      <c r="BV35" s="20">
        <f t="shared" si="29"/>
        <v>0</v>
      </c>
      <c r="BW35" s="20">
        <f t="shared" si="30"/>
        <v>0</v>
      </c>
      <c r="BX35" s="20">
        <f t="shared" si="31"/>
        <v>0</v>
      </c>
      <c r="BY35" s="20">
        <f t="shared" si="32"/>
        <v>0</v>
      </c>
      <c r="BZ35" s="20">
        <f t="shared" si="33"/>
        <v>0</v>
      </c>
      <c r="CA35" s="20">
        <f t="shared" si="34"/>
        <v>0</v>
      </c>
      <c r="CB35" s="20">
        <f t="shared" si="35"/>
        <v>0</v>
      </c>
      <c r="CC35" s="20">
        <f t="shared" si="36"/>
        <v>0</v>
      </c>
      <c r="CD35" s="20">
        <f t="shared" si="37"/>
        <v>0</v>
      </c>
      <c r="CE35" s="20">
        <f t="shared" si="38"/>
        <v>0</v>
      </c>
      <c r="CF35" s="20">
        <f t="shared" si="39"/>
        <v>0</v>
      </c>
      <c r="CG35" s="20">
        <f t="shared" si="40"/>
        <v>0</v>
      </c>
      <c r="CH35" s="20">
        <f t="shared" si="41"/>
        <v>0</v>
      </c>
      <c r="CI35" s="20">
        <f t="shared" si="42"/>
        <v>0</v>
      </c>
      <c r="CJ35" s="20">
        <f t="shared" si="43"/>
        <v>0</v>
      </c>
      <c r="CK35" s="20">
        <f t="shared" si="44"/>
        <v>0</v>
      </c>
      <c r="CL35" s="20">
        <f t="shared" si="45"/>
        <v>0</v>
      </c>
      <c r="CM35" s="20">
        <f t="shared" si="46"/>
        <v>0</v>
      </c>
      <c r="CN35" s="20">
        <f t="shared" si="47"/>
        <v>0</v>
      </c>
      <c r="CO35" s="20">
        <f t="shared" si="48"/>
        <v>0</v>
      </c>
      <c r="CP35" s="20">
        <f t="shared" si="49"/>
        <v>0</v>
      </c>
      <c r="CQ35" s="20">
        <f t="shared" si="50"/>
        <v>0</v>
      </c>
      <c r="CR35" s="140"/>
      <c r="CS35" s="20"/>
    </row>
    <row r="36" spans="1:97" ht="13.5" thickBot="1">
      <c r="A36" s="198"/>
      <c r="B36" s="59" t="s">
        <v>687</v>
      </c>
      <c r="C36" s="59" t="s">
        <v>705</v>
      </c>
      <c r="D36" s="50">
        <v>27</v>
      </c>
      <c r="E36" s="51" t="s">
        <v>787</v>
      </c>
      <c r="F36" s="47" t="s">
        <v>10</v>
      </c>
      <c r="G36" s="52" t="s">
        <v>785</v>
      </c>
      <c r="H36" s="53">
        <v>0</v>
      </c>
      <c r="I36" s="54" t="s">
        <v>278</v>
      </c>
      <c r="J36" s="55">
        <v>2</v>
      </c>
      <c r="K36" s="47">
        <v>0</v>
      </c>
      <c r="L36" s="47" t="s">
        <v>279</v>
      </c>
      <c r="M36" s="47">
        <v>2</v>
      </c>
      <c r="N36" s="57">
        <v>0</v>
      </c>
      <c r="O36" s="47" t="s">
        <v>280</v>
      </c>
      <c r="P36" s="56">
        <v>1</v>
      </c>
      <c r="Q36" s="57">
        <v>0</v>
      </c>
      <c r="R36" s="47" t="s">
        <v>14</v>
      </c>
      <c r="S36" s="56">
        <v>1</v>
      </c>
      <c r="T36" s="57"/>
      <c r="U36" s="17" t="s">
        <v>281</v>
      </c>
      <c r="V36" s="56"/>
      <c r="W36" s="57"/>
      <c r="X36" s="47" t="s">
        <v>282</v>
      </c>
      <c r="Y36" s="56"/>
      <c r="Z36" s="57"/>
      <c r="AA36" s="47" t="s">
        <v>283</v>
      </c>
      <c r="AB36" s="56"/>
      <c r="AC36" s="57"/>
      <c r="AD36" s="47" t="s">
        <v>284</v>
      </c>
      <c r="AE36" s="56"/>
      <c r="AF36" s="57"/>
      <c r="AG36" s="47" t="s">
        <v>285</v>
      </c>
      <c r="AH36" s="56"/>
      <c r="AI36" s="57"/>
      <c r="AJ36" s="47" t="s">
        <v>286</v>
      </c>
      <c r="AK36" s="56"/>
      <c r="AL36" s="57"/>
      <c r="AM36" s="47" t="s">
        <v>287</v>
      </c>
      <c r="AN36" s="162"/>
      <c r="AO36" s="18">
        <f t="shared" si="9"/>
        <v>1</v>
      </c>
      <c r="AP36" s="20"/>
      <c r="AQ36" s="48">
        <f t="shared" si="10"/>
        <v>1</v>
      </c>
      <c r="AR36" s="48">
        <f t="shared" si="11"/>
        <v>5</v>
      </c>
      <c r="AS36" s="48">
        <f t="shared" si="12"/>
        <v>1</v>
      </c>
      <c r="AT36" s="48">
        <f t="shared" si="0"/>
        <v>3</v>
      </c>
      <c r="AU36" s="48">
        <f t="shared" si="13"/>
        <v>1</v>
      </c>
      <c r="AV36" s="48">
        <f t="shared" si="1"/>
        <v>3</v>
      </c>
      <c r="AW36" s="48">
        <f t="shared" si="14"/>
        <v>0</v>
      </c>
      <c r="AX36" s="48">
        <f t="shared" si="2"/>
        <v>0</v>
      </c>
      <c r="AY36" s="48">
        <f t="shared" si="15"/>
        <v>0</v>
      </c>
      <c r="AZ36" s="48">
        <f t="shared" si="3"/>
        <v>0</v>
      </c>
      <c r="BA36" s="48">
        <f t="shared" si="16"/>
        <v>0</v>
      </c>
      <c r="BB36" s="48">
        <f t="shared" si="4"/>
        <v>0</v>
      </c>
      <c r="BC36" s="48">
        <f t="shared" si="17"/>
        <v>0</v>
      </c>
      <c r="BD36" s="48">
        <f t="shared" si="5"/>
        <v>0</v>
      </c>
      <c r="BE36" s="48">
        <f t="shared" si="18"/>
        <v>0</v>
      </c>
      <c r="BF36" s="48">
        <f t="shared" si="6"/>
        <v>0</v>
      </c>
      <c r="BG36" s="48">
        <f t="shared" si="19"/>
        <v>0</v>
      </c>
      <c r="BH36" s="48">
        <f t="shared" si="7"/>
        <v>0</v>
      </c>
      <c r="BI36" s="48">
        <f t="shared" si="20"/>
        <v>0</v>
      </c>
      <c r="BJ36" s="48">
        <f t="shared" si="8"/>
        <v>0</v>
      </c>
      <c r="BK36" s="48"/>
      <c r="BL36" s="48"/>
      <c r="BM36" s="48"/>
      <c r="BN36" s="20">
        <f t="shared" si="21"/>
        <v>1</v>
      </c>
      <c r="BO36" s="20">
        <f t="shared" si="22"/>
        <v>0</v>
      </c>
      <c r="BP36" s="20">
        <f t="shared" si="23"/>
        <v>0</v>
      </c>
      <c r="BQ36" s="20">
        <f t="shared" si="24"/>
        <v>0</v>
      </c>
      <c r="BR36" s="20">
        <f t="shared" si="25"/>
        <v>0</v>
      </c>
      <c r="BS36" s="20">
        <f t="shared" si="26"/>
        <v>1</v>
      </c>
      <c r="BT36" s="20">
        <f t="shared" si="27"/>
        <v>0</v>
      </c>
      <c r="BU36" s="20">
        <f t="shared" si="28"/>
        <v>0</v>
      </c>
      <c r="BV36" s="20">
        <f t="shared" si="29"/>
        <v>1</v>
      </c>
      <c r="BW36" s="20">
        <f t="shared" si="30"/>
        <v>0</v>
      </c>
      <c r="BX36" s="20">
        <f t="shared" si="31"/>
        <v>0</v>
      </c>
      <c r="BY36" s="20">
        <f t="shared" si="32"/>
        <v>0</v>
      </c>
      <c r="BZ36" s="20">
        <f t="shared" si="33"/>
        <v>0</v>
      </c>
      <c r="CA36" s="20">
        <f t="shared" si="34"/>
        <v>0</v>
      </c>
      <c r="CB36" s="20">
        <f t="shared" si="35"/>
        <v>0</v>
      </c>
      <c r="CC36" s="20">
        <f t="shared" si="36"/>
        <v>0</v>
      </c>
      <c r="CD36" s="20">
        <f t="shared" si="37"/>
        <v>0</v>
      </c>
      <c r="CE36" s="20">
        <f t="shared" si="38"/>
        <v>0</v>
      </c>
      <c r="CF36" s="20">
        <f t="shared" si="39"/>
        <v>0</v>
      </c>
      <c r="CG36" s="20">
        <f t="shared" si="40"/>
        <v>0</v>
      </c>
      <c r="CH36" s="20">
        <f t="shared" si="41"/>
        <v>0</v>
      </c>
      <c r="CI36" s="20">
        <f t="shared" si="42"/>
        <v>0</v>
      </c>
      <c r="CJ36" s="20">
        <f t="shared" si="43"/>
        <v>0</v>
      </c>
      <c r="CK36" s="20">
        <f t="shared" si="44"/>
        <v>0</v>
      </c>
      <c r="CL36" s="20">
        <f t="shared" si="45"/>
        <v>0</v>
      </c>
      <c r="CM36" s="20">
        <f t="shared" si="46"/>
        <v>0</v>
      </c>
      <c r="CN36" s="20">
        <f t="shared" si="47"/>
        <v>0</v>
      </c>
      <c r="CO36" s="20">
        <f t="shared" si="48"/>
        <v>0</v>
      </c>
      <c r="CP36" s="20">
        <f t="shared" si="49"/>
        <v>0</v>
      </c>
      <c r="CQ36" s="20">
        <f t="shared" si="50"/>
        <v>0</v>
      </c>
      <c r="CR36" s="140"/>
      <c r="CS36" s="20"/>
    </row>
    <row r="37" spans="1:97" ht="13.5" thickBot="1">
      <c r="A37" s="198"/>
      <c r="B37" s="59" t="s">
        <v>693</v>
      </c>
      <c r="C37" s="59" t="s">
        <v>706</v>
      </c>
      <c r="D37" s="50">
        <v>28</v>
      </c>
      <c r="E37" s="51" t="s">
        <v>784</v>
      </c>
      <c r="F37" s="47" t="s">
        <v>10</v>
      </c>
      <c r="G37" s="52" t="s">
        <v>786</v>
      </c>
      <c r="H37" s="53">
        <v>1</v>
      </c>
      <c r="I37" s="54" t="s">
        <v>288</v>
      </c>
      <c r="J37" s="55">
        <v>1</v>
      </c>
      <c r="K37" s="47">
        <v>2</v>
      </c>
      <c r="L37" s="47" t="s">
        <v>289</v>
      </c>
      <c r="M37" s="47">
        <v>1</v>
      </c>
      <c r="N37" s="57">
        <v>2</v>
      </c>
      <c r="O37" s="47" t="s">
        <v>290</v>
      </c>
      <c r="P37" s="56">
        <v>0</v>
      </c>
      <c r="Q37" s="57">
        <v>2</v>
      </c>
      <c r="R37" s="47" t="s">
        <v>14</v>
      </c>
      <c r="S37" s="56">
        <v>0</v>
      </c>
      <c r="T37" s="57"/>
      <c r="U37" s="17" t="s">
        <v>291</v>
      </c>
      <c r="V37" s="56"/>
      <c r="W37" s="57"/>
      <c r="X37" s="47" t="s">
        <v>292</v>
      </c>
      <c r="Y37" s="56"/>
      <c r="Z37" s="57"/>
      <c r="AA37" s="47" t="s">
        <v>293</v>
      </c>
      <c r="AB37" s="56"/>
      <c r="AC37" s="57"/>
      <c r="AD37" s="47" t="s">
        <v>294</v>
      </c>
      <c r="AE37" s="56"/>
      <c r="AF37" s="57"/>
      <c r="AG37" s="47" t="s">
        <v>295</v>
      </c>
      <c r="AH37" s="56"/>
      <c r="AI37" s="57"/>
      <c r="AJ37" s="47" t="s">
        <v>296</v>
      </c>
      <c r="AK37" s="56"/>
      <c r="AL37" s="57"/>
      <c r="AM37" s="47" t="s">
        <v>297</v>
      </c>
      <c r="AN37" s="162"/>
      <c r="AO37" s="18">
        <f t="shared" si="9"/>
        <v>1</v>
      </c>
      <c r="AP37" s="20"/>
      <c r="AQ37" s="48">
        <f t="shared" si="10"/>
        <v>1</v>
      </c>
      <c r="AR37" s="48">
        <f t="shared" si="11"/>
        <v>0</v>
      </c>
      <c r="AS37" s="48">
        <f t="shared" si="12"/>
        <v>1</v>
      </c>
      <c r="AT37" s="48">
        <f t="shared" si="0"/>
        <v>0</v>
      </c>
      <c r="AU37" s="48">
        <f t="shared" si="13"/>
        <v>1</v>
      </c>
      <c r="AV37" s="48">
        <f t="shared" si="1"/>
        <v>0</v>
      </c>
      <c r="AW37" s="48">
        <f t="shared" si="14"/>
        <v>0</v>
      </c>
      <c r="AX37" s="48">
        <f t="shared" si="2"/>
        <v>0</v>
      </c>
      <c r="AY37" s="48">
        <f t="shared" si="15"/>
        <v>0</v>
      </c>
      <c r="AZ37" s="48">
        <f t="shared" si="3"/>
        <v>0</v>
      </c>
      <c r="BA37" s="48">
        <f t="shared" si="16"/>
        <v>0</v>
      </c>
      <c r="BB37" s="48">
        <f t="shared" si="4"/>
        <v>0</v>
      </c>
      <c r="BC37" s="48">
        <f t="shared" si="17"/>
        <v>0</v>
      </c>
      <c r="BD37" s="48">
        <f t="shared" si="5"/>
        <v>0</v>
      </c>
      <c r="BE37" s="48">
        <f t="shared" si="18"/>
        <v>0</v>
      </c>
      <c r="BF37" s="48">
        <f t="shared" si="6"/>
        <v>0</v>
      </c>
      <c r="BG37" s="48">
        <f t="shared" si="19"/>
        <v>0</v>
      </c>
      <c r="BH37" s="48">
        <f t="shared" si="7"/>
        <v>0</v>
      </c>
      <c r="BI37" s="48">
        <f t="shared" si="20"/>
        <v>0</v>
      </c>
      <c r="BJ37" s="48">
        <f t="shared" si="8"/>
        <v>0</v>
      </c>
      <c r="BK37" s="48"/>
      <c r="BL37" s="48"/>
      <c r="BM37" s="48"/>
      <c r="BN37" s="20">
        <f t="shared" si="21"/>
        <v>0</v>
      </c>
      <c r="BO37" s="20">
        <f t="shared" si="22"/>
        <v>0</v>
      </c>
      <c r="BP37" s="20">
        <f t="shared" si="23"/>
        <v>0</v>
      </c>
      <c r="BQ37" s="20">
        <f t="shared" si="24"/>
        <v>0</v>
      </c>
      <c r="BR37" s="20">
        <f t="shared" si="25"/>
        <v>0</v>
      </c>
      <c r="BS37" s="20">
        <f t="shared" si="26"/>
        <v>0</v>
      </c>
      <c r="BT37" s="20">
        <f t="shared" si="27"/>
        <v>0</v>
      </c>
      <c r="BU37" s="20">
        <f t="shared" si="28"/>
        <v>0</v>
      </c>
      <c r="BV37" s="20">
        <f t="shared" si="29"/>
        <v>0</v>
      </c>
      <c r="BW37" s="20">
        <f t="shared" si="30"/>
        <v>0</v>
      </c>
      <c r="BX37" s="20">
        <f t="shared" si="31"/>
        <v>0</v>
      </c>
      <c r="BY37" s="20">
        <f t="shared" si="32"/>
        <v>0</v>
      </c>
      <c r="BZ37" s="20">
        <f t="shared" si="33"/>
        <v>0</v>
      </c>
      <c r="CA37" s="20">
        <f t="shared" si="34"/>
        <v>0</v>
      </c>
      <c r="CB37" s="20">
        <f t="shared" si="35"/>
        <v>0</v>
      </c>
      <c r="CC37" s="20">
        <f t="shared" si="36"/>
        <v>0</v>
      </c>
      <c r="CD37" s="20">
        <f t="shared" si="37"/>
        <v>0</v>
      </c>
      <c r="CE37" s="20">
        <f t="shared" si="38"/>
        <v>0</v>
      </c>
      <c r="CF37" s="20">
        <f t="shared" si="39"/>
        <v>0</v>
      </c>
      <c r="CG37" s="20">
        <f t="shared" si="40"/>
        <v>0</v>
      </c>
      <c r="CH37" s="20">
        <f t="shared" si="41"/>
        <v>0</v>
      </c>
      <c r="CI37" s="20">
        <f t="shared" si="42"/>
        <v>0</v>
      </c>
      <c r="CJ37" s="20">
        <f t="shared" si="43"/>
        <v>0</v>
      </c>
      <c r="CK37" s="20">
        <f t="shared" si="44"/>
        <v>0</v>
      </c>
      <c r="CL37" s="20">
        <f t="shared" si="45"/>
        <v>0</v>
      </c>
      <c r="CM37" s="20">
        <f t="shared" si="46"/>
        <v>0</v>
      </c>
      <c r="CN37" s="20">
        <f t="shared" si="47"/>
        <v>0</v>
      </c>
      <c r="CO37" s="20">
        <f t="shared" si="48"/>
        <v>0</v>
      </c>
      <c r="CP37" s="20">
        <f t="shared" si="49"/>
        <v>0</v>
      </c>
      <c r="CQ37" s="20">
        <f t="shared" si="50"/>
        <v>0</v>
      </c>
      <c r="CR37" s="140"/>
      <c r="CS37" s="20"/>
    </row>
    <row r="38" spans="1:97" ht="13.5" thickBot="1">
      <c r="A38" s="198"/>
      <c r="B38" s="59" t="s">
        <v>669</v>
      </c>
      <c r="C38" s="59" t="s">
        <v>707</v>
      </c>
      <c r="D38" s="50">
        <v>29</v>
      </c>
      <c r="E38" s="51" t="s">
        <v>790</v>
      </c>
      <c r="F38" s="47" t="s">
        <v>10</v>
      </c>
      <c r="G38" s="52" t="s">
        <v>788</v>
      </c>
      <c r="H38" s="53">
        <v>3</v>
      </c>
      <c r="I38" s="54" t="s">
        <v>298</v>
      </c>
      <c r="J38" s="55">
        <v>1</v>
      </c>
      <c r="K38" s="47">
        <v>2</v>
      </c>
      <c r="L38" s="47" t="s">
        <v>299</v>
      </c>
      <c r="M38" s="47">
        <v>2</v>
      </c>
      <c r="N38" s="57">
        <v>3</v>
      </c>
      <c r="O38" s="47" t="s">
        <v>300</v>
      </c>
      <c r="P38" s="56">
        <v>1</v>
      </c>
      <c r="Q38" s="57">
        <v>1</v>
      </c>
      <c r="R38" s="47" t="s">
        <v>14</v>
      </c>
      <c r="S38" s="56">
        <v>2</v>
      </c>
      <c r="T38" s="57"/>
      <c r="U38" s="17" t="s">
        <v>301</v>
      </c>
      <c r="V38" s="56"/>
      <c r="W38" s="57"/>
      <c r="X38" s="47" t="s">
        <v>302</v>
      </c>
      <c r="Y38" s="56"/>
      <c r="Z38" s="57"/>
      <c r="AA38" s="47" t="s">
        <v>303</v>
      </c>
      <c r="AB38" s="56"/>
      <c r="AC38" s="57"/>
      <c r="AD38" s="47" t="s">
        <v>304</v>
      </c>
      <c r="AE38" s="56"/>
      <c r="AF38" s="57"/>
      <c r="AG38" s="47" t="s">
        <v>305</v>
      </c>
      <c r="AH38" s="56"/>
      <c r="AI38" s="57"/>
      <c r="AJ38" s="47" t="s">
        <v>306</v>
      </c>
      <c r="AK38" s="56"/>
      <c r="AL38" s="57"/>
      <c r="AM38" s="47" t="s">
        <v>307</v>
      </c>
      <c r="AN38" s="162"/>
      <c r="AO38" s="18">
        <f t="shared" si="9"/>
        <v>1</v>
      </c>
      <c r="AP38" s="20"/>
      <c r="AQ38" s="48">
        <f t="shared" si="10"/>
        <v>1</v>
      </c>
      <c r="AR38" s="48">
        <f t="shared" si="11"/>
        <v>0</v>
      </c>
      <c r="AS38" s="48">
        <f t="shared" si="12"/>
        <v>1</v>
      </c>
      <c r="AT38" s="48">
        <f t="shared" si="0"/>
        <v>5</v>
      </c>
      <c r="AU38" s="48">
        <f t="shared" si="13"/>
        <v>1</v>
      </c>
      <c r="AV38" s="48">
        <f t="shared" si="1"/>
        <v>0</v>
      </c>
      <c r="AW38" s="48">
        <f t="shared" si="14"/>
        <v>0</v>
      </c>
      <c r="AX38" s="48">
        <f t="shared" si="2"/>
        <v>0</v>
      </c>
      <c r="AY38" s="48">
        <f t="shared" si="15"/>
        <v>0</v>
      </c>
      <c r="AZ38" s="48">
        <f t="shared" si="3"/>
        <v>0</v>
      </c>
      <c r="BA38" s="48">
        <f t="shared" si="16"/>
        <v>0</v>
      </c>
      <c r="BB38" s="48">
        <f t="shared" si="4"/>
        <v>0</v>
      </c>
      <c r="BC38" s="48">
        <f t="shared" si="17"/>
        <v>0</v>
      </c>
      <c r="BD38" s="48">
        <f t="shared" si="5"/>
        <v>0</v>
      </c>
      <c r="BE38" s="48">
        <f t="shared" si="18"/>
        <v>0</v>
      </c>
      <c r="BF38" s="48">
        <f t="shared" si="6"/>
        <v>0</v>
      </c>
      <c r="BG38" s="48">
        <f t="shared" si="19"/>
        <v>0</v>
      </c>
      <c r="BH38" s="48">
        <f t="shared" si="7"/>
        <v>0</v>
      </c>
      <c r="BI38" s="48">
        <f t="shared" si="20"/>
        <v>0</v>
      </c>
      <c r="BJ38" s="48">
        <f t="shared" si="8"/>
        <v>0</v>
      </c>
      <c r="BK38" s="48"/>
      <c r="BL38" s="48"/>
      <c r="BM38" s="48"/>
      <c r="BN38" s="20">
        <f t="shared" si="21"/>
        <v>0</v>
      </c>
      <c r="BO38" s="20">
        <f t="shared" si="22"/>
        <v>0</v>
      </c>
      <c r="BP38" s="20">
        <f t="shared" si="23"/>
        <v>0</v>
      </c>
      <c r="BQ38" s="20">
        <f t="shared" si="24"/>
        <v>1</v>
      </c>
      <c r="BR38" s="20">
        <f t="shared" si="25"/>
        <v>0</v>
      </c>
      <c r="BS38" s="20">
        <f t="shared" si="26"/>
        <v>0</v>
      </c>
      <c r="BT38" s="20">
        <f t="shared" si="27"/>
        <v>0</v>
      </c>
      <c r="BU38" s="20">
        <f t="shared" si="28"/>
        <v>0</v>
      </c>
      <c r="BV38" s="20">
        <f t="shared" si="29"/>
        <v>0</v>
      </c>
      <c r="BW38" s="20">
        <f t="shared" si="30"/>
        <v>0</v>
      </c>
      <c r="BX38" s="20">
        <f t="shared" si="31"/>
        <v>0</v>
      </c>
      <c r="BY38" s="20">
        <f t="shared" si="32"/>
        <v>0</v>
      </c>
      <c r="BZ38" s="20">
        <f t="shared" si="33"/>
        <v>0</v>
      </c>
      <c r="CA38" s="20">
        <f t="shared" si="34"/>
        <v>0</v>
      </c>
      <c r="CB38" s="20">
        <f t="shared" si="35"/>
        <v>0</v>
      </c>
      <c r="CC38" s="20">
        <f t="shared" si="36"/>
        <v>0</v>
      </c>
      <c r="CD38" s="20">
        <f t="shared" si="37"/>
        <v>0</v>
      </c>
      <c r="CE38" s="20">
        <f t="shared" si="38"/>
        <v>0</v>
      </c>
      <c r="CF38" s="20">
        <f t="shared" si="39"/>
        <v>0</v>
      </c>
      <c r="CG38" s="20">
        <f t="shared" si="40"/>
        <v>0</v>
      </c>
      <c r="CH38" s="20">
        <f t="shared" si="41"/>
        <v>0</v>
      </c>
      <c r="CI38" s="20">
        <f t="shared" si="42"/>
        <v>0</v>
      </c>
      <c r="CJ38" s="20">
        <f t="shared" si="43"/>
        <v>0</v>
      </c>
      <c r="CK38" s="20">
        <f t="shared" si="44"/>
        <v>0</v>
      </c>
      <c r="CL38" s="20">
        <f t="shared" si="45"/>
        <v>0</v>
      </c>
      <c r="CM38" s="20">
        <f t="shared" si="46"/>
        <v>0</v>
      </c>
      <c r="CN38" s="20">
        <f t="shared" si="47"/>
        <v>0</v>
      </c>
      <c r="CO38" s="20">
        <f t="shared" si="48"/>
        <v>0</v>
      </c>
      <c r="CP38" s="20">
        <f t="shared" si="49"/>
        <v>0</v>
      </c>
      <c r="CQ38" s="20">
        <f t="shared" si="50"/>
        <v>0</v>
      </c>
      <c r="CR38" s="140"/>
      <c r="CS38" s="20"/>
    </row>
    <row r="39" spans="1:97" ht="13.5" thickBot="1">
      <c r="A39" s="198"/>
      <c r="B39" s="59" t="s">
        <v>671</v>
      </c>
      <c r="C39" s="169" t="s">
        <v>708</v>
      </c>
      <c r="D39" s="50">
        <v>30</v>
      </c>
      <c r="E39" s="51" t="s">
        <v>789</v>
      </c>
      <c r="F39" s="47" t="s">
        <v>10</v>
      </c>
      <c r="G39" s="52" t="s">
        <v>791</v>
      </c>
      <c r="H39" s="53">
        <v>7</v>
      </c>
      <c r="I39" s="54" t="s">
        <v>308</v>
      </c>
      <c r="J39" s="55">
        <v>0</v>
      </c>
      <c r="K39" s="47">
        <v>2</v>
      </c>
      <c r="L39" s="47" t="s">
        <v>309</v>
      </c>
      <c r="M39" s="47">
        <v>1</v>
      </c>
      <c r="N39" s="57">
        <v>1</v>
      </c>
      <c r="O39" s="47" t="s">
        <v>310</v>
      </c>
      <c r="P39" s="56">
        <v>0</v>
      </c>
      <c r="Q39" s="57">
        <v>1</v>
      </c>
      <c r="R39" s="47" t="s">
        <v>14</v>
      </c>
      <c r="S39" s="56">
        <v>0</v>
      </c>
      <c r="T39" s="57"/>
      <c r="U39" s="17" t="s">
        <v>311</v>
      </c>
      <c r="V39" s="56"/>
      <c r="W39" s="57"/>
      <c r="X39" s="47" t="s">
        <v>312</v>
      </c>
      <c r="Y39" s="56"/>
      <c r="Z39" s="57"/>
      <c r="AA39" s="47" t="s">
        <v>313</v>
      </c>
      <c r="AB39" s="56"/>
      <c r="AC39" s="57"/>
      <c r="AD39" s="47" t="s">
        <v>314</v>
      </c>
      <c r="AE39" s="56"/>
      <c r="AF39" s="57"/>
      <c r="AG39" s="47" t="s">
        <v>315</v>
      </c>
      <c r="AH39" s="56"/>
      <c r="AI39" s="57"/>
      <c r="AJ39" s="47" t="s">
        <v>316</v>
      </c>
      <c r="AK39" s="56"/>
      <c r="AL39" s="57"/>
      <c r="AM39" s="47" t="s">
        <v>317</v>
      </c>
      <c r="AN39" s="162"/>
      <c r="AO39" s="18">
        <f t="shared" si="9"/>
        <v>1</v>
      </c>
      <c r="AP39" s="20"/>
      <c r="AQ39" s="48">
        <f t="shared" si="10"/>
        <v>1</v>
      </c>
      <c r="AR39" s="48">
        <f t="shared" si="11"/>
        <v>3</v>
      </c>
      <c r="AS39" s="48">
        <f t="shared" si="12"/>
        <v>1</v>
      </c>
      <c r="AT39" s="48">
        <f t="shared" si="0"/>
        <v>3</v>
      </c>
      <c r="AU39" s="48">
        <f t="shared" si="13"/>
        <v>1</v>
      </c>
      <c r="AV39" s="48">
        <f t="shared" si="1"/>
        <v>3</v>
      </c>
      <c r="AW39" s="48">
        <f t="shared" si="14"/>
        <v>0</v>
      </c>
      <c r="AX39" s="48">
        <f t="shared" si="2"/>
        <v>0</v>
      </c>
      <c r="AY39" s="48">
        <f t="shared" si="15"/>
        <v>0</v>
      </c>
      <c r="AZ39" s="48">
        <f t="shared" si="3"/>
        <v>0</v>
      </c>
      <c r="BA39" s="48">
        <f t="shared" si="16"/>
        <v>0</v>
      </c>
      <c r="BB39" s="48">
        <f t="shared" si="4"/>
        <v>0</v>
      </c>
      <c r="BC39" s="48">
        <f t="shared" si="17"/>
        <v>0</v>
      </c>
      <c r="BD39" s="48">
        <f t="shared" si="5"/>
        <v>0</v>
      </c>
      <c r="BE39" s="48">
        <f t="shared" si="18"/>
        <v>0</v>
      </c>
      <c r="BF39" s="48">
        <f t="shared" si="6"/>
        <v>0</v>
      </c>
      <c r="BG39" s="48">
        <f t="shared" si="19"/>
        <v>0</v>
      </c>
      <c r="BH39" s="48">
        <f t="shared" si="7"/>
        <v>0</v>
      </c>
      <c r="BI39" s="48">
        <f t="shared" si="20"/>
        <v>0</v>
      </c>
      <c r="BJ39" s="48">
        <f t="shared" si="8"/>
        <v>0</v>
      </c>
      <c r="BK39" s="48"/>
      <c r="BL39" s="48"/>
      <c r="BM39" s="48"/>
      <c r="BN39" s="20">
        <f t="shared" si="21"/>
        <v>0</v>
      </c>
      <c r="BO39" s="20">
        <f t="shared" si="22"/>
        <v>0</v>
      </c>
      <c r="BP39" s="20">
        <f t="shared" si="23"/>
        <v>1</v>
      </c>
      <c r="BQ39" s="20">
        <f t="shared" si="24"/>
        <v>0</v>
      </c>
      <c r="BR39" s="20">
        <f t="shared" si="25"/>
        <v>0</v>
      </c>
      <c r="BS39" s="20">
        <f t="shared" si="26"/>
        <v>1</v>
      </c>
      <c r="BT39" s="20">
        <f t="shared" si="27"/>
        <v>0</v>
      </c>
      <c r="BU39" s="20">
        <f t="shared" si="28"/>
        <v>0</v>
      </c>
      <c r="BV39" s="20">
        <f t="shared" si="29"/>
        <v>1</v>
      </c>
      <c r="BW39" s="20">
        <f t="shared" si="30"/>
        <v>0</v>
      </c>
      <c r="BX39" s="20">
        <f t="shared" si="31"/>
        <v>0</v>
      </c>
      <c r="BY39" s="20">
        <f t="shared" si="32"/>
        <v>0</v>
      </c>
      <c r="BZ39" s="20">
        <f t="shared" si="33"/>
        <v>0</v>
      </c>
      <c r="CA39" s="20">
        <f t="shared" si="34"/>
        <v>0</v>
      </c>
      <c r="CB39" s="20">
        <f t="shared" si="35"/>
        <v>0</v>
      </c>
      <c r="CC39" s="20">
        <f t="shared" si="36"/>
        <v>0</v>
      </c>
      <c r="CD39" s="20">
        <f t="shared" si="37"/>
        <v>0</v>
      </c>
      <c r="CE39" s="20">
        <f t="shared" si="38"/>
        <v>0</v>
      </c>
      <c r="CF39" s="20">
        <f t="shared" si="39"/>
        <v>0</v>
      </c>
      <c r="CG39" s="20">
        <f t="shared" si="40"/>
        <v>0</v>
      </c>
      <c r="CH39" s="20">
        <f t="shared" si="41"/>
        <v>0</v>
      </c>
      <c r="CI39" s="20">
        <f t="shared" si="42"/>
        <v>0</v>
      </c>
      <c r="CJ39" s="20">
        <f t="shared" si="43"/>
        <v>0</v>
      </c>
      <c r="CK39" s="20">
        <f t="shared" si="44"/>
        <v>0</v>
      </c>
      <c r="CL39" s="20">
        <f t="shared" si="45"/>
        <v>0</v>
      </c>
      <c r="CM39" s="20">
        <f t="shared" si="46"/>
        <v>0</v>
      </c>
      <c r="CN39" s="20">
        <f t="shared" si="47"/>
        <v>0</v>
      </c>
      <c r="CO39" s="20">
        <f t="shared" si="48"/>
        <v>0</v>
      </c>
      <c r="CP39" s="20">
        <f t="shared" si="49"/>
        <v>0</v>
      </c>
      <c r="CQ39" s="20">
        <f t="shared" si="50"/>
        <v>0</v>
      </c>
      <c r="CR39" s="140"/>
      <c r="CS39" s="20"/>
    </row>
    <row r="40" spans="1:97" ht="13.5" thickBot="1">
      <c r="A40" s="198"/>
      <c r="B40" s="59" t="s">
        <v>675</v>
      </c>
      <c r="C40" s="170" t="s">
        <v>709</v>
      </c>
      <c r="D40" s="50">
        <v>31</v>
      </c>
      <c r="E40" s="51" t="s">
        <v>793</v>
      </c>
      <c r="F40" s="47" t="s">
        <v>10</v>
      </c>
      <c r="G40" s="52" t="s">
        <v>795</v>
      </c>
      <c r="H40" s="53">
        <v>1</v>
      </c>
      <c r="I40" s="54" t="s">
        <v>318</v>
      </c>
      <c r="J40" s="55">
        <v>0</v>
      </c>
      <c r="K40" s="47">
        <v>1</v>
      </c>
      <c r="L40" s="47" t="s">
        <v>319</v>
      </c>
      <c r="M40" s="47">
        <v>2</v>
      </c>
      <c r="N40" s="57">
        <v>1</v>
      </c>
      <c r="O40" s="47" t="s">
        <v>320</v>
      </c>
      <c r="P40" s="56">
        <v>2</v>
      </c>
      <c r="Q40" s="57">
        <v>2</v>
      </c>
      <c r="R40" s="47" t="s">
        <v>14</v>
      </c>
      <c r="S40" s="56">
        <v>1</v>
      </c>
      <c r="T40" s="57"/>
      <c r="U40" s="17" t="s">
        <v>321</v>
      </c>
      <c r="V40" s="56"/>
      <c r="W40" s="57"/>
      <c r="X40" s="47" t="s">
        <v>322</v>
      </c>
      <c r="Y40" s="56"/>
      <c r="Z40" s="57"/>
      <c r="AA40" s="47" t="s">
        <v>323</v>
      </c>
      <c r="AB40" s="56"/>
      <c r="AC40" s="57"/>
      <c r="AD40" s="47" t="s">
        <v>324</v>
      </c>
      <c r="AE40" s="56"/>
      <c r="AF40" s="57"/>
      <c r="AG40" s="47" t="s">
        <v>325</v>
      </c>
      <c r="AH40" s="56"/>
      <c r="AI40" s="57"/>
      <c r="AJ40" s="47" t="s">
        <v>326</v>
      </c>
      <c r="AK40" s="56"/>
      <c r="AL40" s="57"/>
      <c r="AM40" s="47" t="s">
        <v>327</v>
      </c>
      <c r="AN40" s="162"/>
      <c r="AO40" s="18">
        <f t="shared" si="9"/>
        <v>1</v>
      </c>
      <c r="AP40" s="20"/>
      <c r="AQ40" s="48">
        <f t="shared" si="10"/>
        <v>1</v>
      </c>
      <c r="AR40" s="48">
        <f t="shared" si="11"/>
        <v>0</v>
      </c>
      <c r="AS40" s="48">
        <f t="shared" si="12"/>
        <v>1</v>
      </c>
      <c r="AT40" s="48">
        <f t="shared" si="0"/>
        <v>0</v>
      </c>
      <c r="AU40" s="48">
        <f t="shared" si="13"/>
        <v>1</v>
      </c>
      <c r="AV40" s="48">
        <f t="shared" si="1"/>
        <v>4</v>
      </c>
      <c r="AW40" s="48">
        <f t="shared" si="14"/>
        <v>0</v>
      </c>
      <c r="AX40" s="48">
        <f t="shared" si="2"/>
        <v>0</v>
      </c>
      <c r="AY40" s="48">
        <f t="shared" si="15"/>
        <v>0</v>
      </c>
      <c r="AZ40" s="48">
        <f t="shared" si="3"/>
        <v>0</v>
      </c>
      <c r="BA40" s="48">
        <f t="shared" si="16"/>
        <v>0</v>
      </c>
      <c r="BB40" s="48">
        <f t="shared" si="4"/>
        <v>0</v>
      </c>
      <c r="BC40" s="48">
        <f t="shared" si="17"/>
        <v>0</v>
      </c>
      <c r="BD40" s="48">
        <f t="shared" si="5"/>
        <v>0</v>
      </c>
      <c r="BE40" s="48">
        <f t="shared" si="18"/>
        <v>0</v>
      </c>
      <c r="BF40" s="48">
        <f t="shared" si="6"/>
        <v>0</v>
      </c>
      <c r="BG40" s="48">
        <f t="shared" si="19"/>
        <v>0</v>
      </c>
      <c r="BH40" s="48">
        <f t="shared" si="7"/>
        <v>0</v>
      </c>
      <c r="BI40" s="48">
        <f t="shared" si="20"/>
        <v>0</v>
      </c>
      <c r="BJ40" s="48">
        <f t="shared" si="8"/>
        <v>0</v>
      </c>
      <c r="BK40" s="48"/>
      <c r="BL40" s="48"/>
      <c r="BM40" s="48"/>
      <c r="BN40" s="20">
        <f t="shared" si="21"/>
        <v>0</v>
      </c>
      <c r="BO40" s="20">
        <f t="shared" si="22"/>
        <v>0</v>
      </c>
      <c r="BP40" s="20">
        <f t="shared" si="23"/>
        <v>0</v>
      </c>
      <c r="BQ40" s="20">
        <f t="shared" si="24"/>
        <v>0</v>
      </c>
      <c r="BR40" s="20">
        <f t="shared" si="25"/>
        <v>0</v>
      </c>
      <c r="BS40" s="20">
        <f t="shared" si="26"/>
        <v>0</v>
      </c>
      <c r="BT40" s="20">
        <f t="shared" si="27"/>
        <v>0</v>
      </c>
      <c r="BU40" s="20">
        <f t="shared" si="28"/>
        <v>1</v>
      </c>
      <c r="BV40" s="20">
        <f t="shared" si="29"/>
        <v>0</v>
      </c>
      <c r="BW40" s="20">
        <f t="shared" si="30"/>
        <v>0</v>
      </c>
      <c r="BX40" s="20">
        <f t="shared" si="31"/>
        <v>0</v>
      </c>
      <c r="BY40" s="20">
        <f t="shared" si="32"/>
        <v>0</v>
      </c>
      <c r="BZ40" s="20">
        <f t="shared" si="33"/>
        <v>0</v>
      </c>
      <c r="CA40" s="20">
        <f t="shared" si="34"/>
        <v>0</v>
      </c>
      <c r="CB40" s="20">
        <f t="shared" si="35"/>
        <v>0</v>
      </c>
      <c r="CC40" s="20">
        <f t="shared" si="36"/>
        <v>0</v>
      </c>
      <c r="CD40" s="20">
        <f t="shared" si="37"/>
        <v>0</v>
      </c>
      <c r="CE40" s="20">
        <f t="shared" si="38"/>
        <v>0</v>
      </c>
      <c r="CF40" s="20">
        <f t="shared" si="39"/>
        <v>0</v>
      </c>
      <c r="CG40" s="20">
        <f t="shared" si="40"/>
        <v>0</v>
      </c>
      <c r="CH40" s="20">
        <f t="shared" si="41"/>
        <v>0</v>
      </c>
      <c r="CI40" s="20">
        <f t="shared" si="42"/>
        <v>0</v>
      </c>
      <c r="CJ40" s="20">
        <f t="shared" si="43"/>
        <v>0</v>
      </c>
      <c r="CK40" s="20">
        <f t="shared" si="44"/>
        <v>0</v>
      </c>
      <c r="CL40" s="20">
        <f t="shared" si="45"/>
        <v>0</v>
      </c>
      <c r="CM40" s="20">
        <f t="shared" si="46"/>
        <v>0</v>
      </c>
      <c r="CN40" s="20">
        <f t="shared" si="47"/>
        <v>0</v>
      </c>
      <c r="CO40" s="20">
        <f t="shared" si="48"/>
        <v>0</v>
      </c>
      <c r="CP40" s="20">
        <f t="shared" si="49"/>
        <v>0</v>
      </c>
      <c r="CQ40" s="20">
        <f t="shared" si="50"/>
        <v>0</v>
      </c>
      <c r="CR40" s="140"/>
      <c r="CS40" s="20"/>
    </row>
    <row r="41" spans="1:97" ht="13.5" thickBot="1">
      <c r="A41" s="198"/>
      <c r="B41" s="60" t="s">
        <v>673</v>
      </c>
      <c r="C41" s="60" t="s">
        <v>710</v>
      </c>
      <c r="D41" s="61">
        <v>32</v>
      </c>
      <c r="E41" s="62" t="s">
        <v>794</v>
      </c>
      <c r="F41" s="63" t="s">
        <v>10</v>
      </c>
      <c r="G41" s="64" t="s">
        <v>792</v>
      </c>
      <c r="H41" s="65">
        <v>2</v>
      </c>
      <c r="I41" s="66" t="s">
        <v>328</v>
      </c>
      <c r="J41" s="67">
        <v>0</v>
      </c>
      <c r="K41" s="79">
        <v>3</v>
      </c>
      <c r="L41" s="63" t="s">
        <v>329</v>
      </c>
      <c r="M41" s="68">
        <v>0</v>
      </c>
      <c r="N41" s="69">
        <v>3</v>
      </c>
      <c r="O41" s="63" t="s">
        <v>330</v>
      </c>
      <c r="P41" s="68">
        <v>0</v>
      </c>
      <c r="Q41" s="146">
        <v>2</v>
      </c>
      <c r="R41" s="147" t="s">
        <v>14</v>
      </c>
      <c r="S41" s="148">
        <v>1</v>
      </c>
      <c r="T41" s="69"/>
      <c r="U41" s="71" t="s">
        <v>331</v>
      </c>
      <c r="V41" s="68"/>
      <c r="W41" s="69"/>
      <c r="X41" s="63" t="s">
        <v>332</v>
      </c>
      <c r="Y41" s="68"/>
      <c r="Z41" s="69"/>
      <c r="AA41" s="63" t="s">
        <v>333</v>
      </c>
      <c r="AB41" s="68"/>
      <c r="AC41" s="69"/>
      <c r="AD41" s="63" t="s">
        <v>334</v>
      </c>
      <c r="AE41" s="68"/>
      <c r="AF41" s="69"/>
      <c r="AG41" s="63" t="s">
        <v>335</v>
      </c>
      <c r="AH41" s="68"/>
      <c r="AI41" s="69"/>
      <c r="AJ41" s="63" t="s">
        <v>336</v>
      </c>
      <c r="AK41" s="68"/>
      <c r="AL41" s="69"/>
      <c r="AM41" s="63" t="s">
        <v>337</v>
      </c>
      <c r="AN41" s="163"/>
      <c r="AO41" s="18">
        <f t="shared" si="9"/>
        <v>1</v>
      </c>
      <c r="AP41" s="20"/>
      <c r="AQ41" s="48">
        <f t="shared" si="10"/>
        <v>1</v>
      </c>
      <c r="AR41" s="48">
        <f t="shared" si="11"/>
        <v>3</v>
      </c>
      <c r="AS41" s="48">
        <f t="shared" si="12"/>
        <v>1</v>
      </c>
      <c r="AT41" s="48">
        <f t="shared" si="0"/>
        <v>3</v>
      </c>
      <c r="AU41" s="48">
        <f t="shared" si="13"/>
        <v>1</v>
      </c>
      <c r="AV41" s="48">
        <f t="shared" si="1"/>
        <v>3</v>
      </c>
      <c r="AW41" s="48">
        <f t="shared" si="14"/>
        <v>0</v>
      </c>
      <c r="AX41" s="48">
        <f t="shared" si="2"/>
        <v>0</v>
      </c>
      <c r="AY41" s="48">
        <f t="shared" si="15"/>
        <v>0</v>
      </c>
      <c r="AZ41" s="48">
        <f t="shared" si="3"/>
        <v>0</v>
      </c>
      <c r="BA41" s="48">
        <f t="shared" si="16"/>
        <v>0</v>
      </c>
      <c r="BB41" s="48">
        <f t="shared" si="4"/>
        <v>0</v>
      </c>
      <c r="BC41" s="48">
        <f t="shared" si="17"/>
        <v>0</v>
      </c>
      <c r="BD41" s="48">
        <f t="shared" si="5"/>
        <v>0</v>
      </c>
      <c r="BE41" s="48">
        <f t="shared" si="18"/>
        <v>0</v>
      </c>
      <c r="BF41" s="48">
        <f t="shared" si="6"/>
        <v>0</v>
      </c>
      <c r="BG41" s="48">
        <f t="shared" si="19"/>
        <v>0</v>
      </c>
      <c r="BH41" s="48">
        <f t="shared" si="7"/>
        <v>0</v>
      </c>
      <c r="BI41" s="48">
        <f t="shared" si="20"/>
        <v>0</v>
      </c>
      <c r="BJ41" s="48">
        <f t="shared" si="8"/>
        <v>0</v>
      </c>
      <c r="BK41" s="48"/>
      <c r="BL41" s="48"/>
      <c r="BM41" s="48"/>
      <c r="BN41" s="20">
        <f t="shared" si="21"/>
        <v>0</v>
      </c>
      <c r="BO41" s="20">
        <f t="shared" si="22"/>
        <v>0</v>
      </c>
      <c r="BP41" s="20">
        <f t="shared" si="23"/>
        <v>1</v>
      </c>
      <c r="BQ41" s="20">
        <f t="shared" si="24"/>
        <v>0</v>
      </c>
      <c r="BR41" s="20">
        <f t="shared" si="25"/>
        <v>0</v>
      </c>
      <c r="BS41" s="20">
        <f t="shared" si="26"/>
        <v>1</v>
      </c>
      <c r="BT41" s="20">
        <f t="shared" si="27"/>
        <v>0</v>
      </c>
      <c r="BU41" s="20">
        <f t="shared" si="28"/>
        <v>0</v>
      </c>
      <c r="BV41" s="20">
        <f t="shared" si="29"/>
        <v>1</v>
      </c>
      <c r="BW41" s="20">
        <f t="shared" si="30"/>
        <v>0</v>
      </c>
      <c r="BX41" s="20">
        <f t="shared" si="31"/>
        <v>0</v>
      </c>
      <c r="BY41" s="20">
        <f t="shared" si="32"/>
        <v>0</v>
      </c>
      <c r="BZ41" s="20">
        <f t="shared" si="33"/>
        <v>0</v>
      </c>
      <c r="CA41" s="20">
        <f t="shared" si="34"/>
        <v>0</v>
      </c>
      <c r="CB41" s="20">
        <f t="shared" si="35"/>
        <v>0</v>
      </c>
      <c r="CC41" s="20">
        <f t="shared" si="36"/>
        <v>0</v>
      </c>
      <c r="CD41" s="20">
        <f t="shared" si="37"/>
        <v>0</v>
      </c>
      <c r="CE41" s="20">
        <f t="shared" si="38"/>
        <v>0</v>
      </c>
      <c r="CF41" s="20">
        <f t="shared" si="39"/>
        <v>0</v>
      </c>
      <c r="CG41" s="20">
        <f t="shared" si="40"/>
        <v>0</v>
      </c>
      <c r="CH41" s="20">
        <f t="shared" si="41"/>
        <v>0</v>
      </c>
      <c r="CI41" s="20">
        <f t="shared" si="42"/>
        <v>0</v>
      </c>
      <c r="CJ41" s="20">
        <f t="shared" si="43"/>
        <v>0</v>
      </c>
      <c r="CK41" s="20">
        <f t="shared" si="44"/>
        <v>0</v>
      </c>
      <c r="CL41" s="20">
        <f t="shared" si="45"/>
        <v>0</v>
      </c>
      <c r="CM41" s="20">
        <f t="shared" si="46"/>
        <v>0</v>
      </c>
      <c r="CN41" s="20">
        <f t="shared" si="47"/>
        <v>0</v>
      </c>
      <c r="CO41" s="20">
        <f t="shared" si="48"/>
        <v>0</v>
      </c>
      <c r="CP41" s="20">
        <f t="shared" si="49"/>
        <v>0</v>
      </c>
      <c r="CQ41" s="20">
        <f t="shared" si="50"/>
        <v>0</v>
      </c>
      <c r="CR41" s="140"/>
      <c r="CS41" s="20"/>
    </row>
    <row r="42" spans="1:97" ht="14.25" thickBot="1" thickTop="1">
      <c r="A42" s="198"/>
      <c r="B42" s="59" t="s">
        <v>677</v>
      </c>
      <c r="C42" s="171" t="s">
        <v>711</v>
      </c>
      <c r="D42" s="73">
        <v>33</v>
      </c>
      <c r="E42" s="74" t="s">
        <v>766</v>
      </c>
      <c r="F42" s="17" t="s">
        <v>10</v>
      </c>
      <c r="G42" s="75" t="s">
        <v>767</v>
      </c>
      <c r="H42" s="76">
        <v>0</v>
      </c>
      <c r="I42" s="77" t="s">
        <v>338</v>
      </c>
      <c r="J42" s="78">
        <v>1</v>
      </c>
      <c r="K42" s="17">
        <v>1</v>
      </c>
      <c r="L42" s="17" t="s">
        <v>339</v>
      </c>
      <c r="M42" s="46">
        <v>2</v>
      </c>
      <c r="N42" s="45">
        <v>0</v>
      </c>
      <c r="O42" s="17" t="s">
        <v>340</v>
      </c>
      <c r="P42" s="46">
        <v>1</v>
      </c>
      <c r="Q42" s="45">
        <v>1</v>
      </c>
      <c r="R42" s="17" t="s">
        <v>14</v>
      </c>
      <c r="S42" s="46">
        <v>1</v>
      </c>
      <c r="T42" s="45"/>
      <c r="U42" s="17" t="s">
        <v>341</v>
      </c>
      <c r="V42" s="46"/>
      <c r="W42" s="45"/>
      <c r="X42" s="17" t="s">
        <v>342</v>
      </c>
      <c r="Y42" s="46"/>
      <c r="Z42" s="45"/>
      <c r="AA42" s="17" t="s">
        <v>343</v>
      </c>
      <c r="AB42" s="46"/>
      <c r="AC42" s="45"/>
      <c r="AD42" s="17" t="s">
        <v>344</v>
      </c>
      <c r="AE42" s="46"/>
      <c r="AF42" s="45"/>
      <c r="AG42" s="17" t="s">
        <v>345</v>
      </c>
      <c r="AH42" s="46"/>
      <c r="AI42" s="45"/>
      <c r="AJ42" s="17" t="s">
        <v>346</v>
      </c>
      <c r="AK42" s="46"/>
      <c r="AL42" s="45"/>
      <c r="AM42" s="17" t="s">
        <v>347</v>
      </c>
      <c r="AN42" s="164"/>
      <c r="AO42" s="18">
        <f t="shared" si="9"/>
        <v>1</v>
      </c>
      <c r="AP42" s="20"/>
      <c r="AQ42" s="48">
        <f t="shared" si="10"/>
        <v>1</v>
      </c>
      <c r="AR42" s="48">
        <f t="shared" si="11"/>
        <v>4</v>
      </c>
      <c r="AS42" s="48">
        <f t="shared" si="12"/>
        <v>1</v>
      </c>
      <c r="AT42" s="48">
        <f t="shared" si="0"/>
        <v>5</v>
      </c>
      <c r="AU42" s="48">
        <f t="shared" si="13"/>
        <v>1</v>
      </c>
      <c r="AV42" s="48">
        <f t="shared" si="1"/>
        <v>0</v>
      </c>
      <c r="AW42" s="48">
        <f t="shared" si="14"/>
        <v>0</v>
      </c>
      <c r="AX42" s="48">
        <f t="shared" si="2"/>
        <v>0</v>
      </c>
      <c r="AY42" s="48">
        <f t="shared" si="15"/>
        <v>0</v>
      </c>
      <c r="AZ42" s="48">
        <f t="shared" si="3"/>
        <v>0</v>
      </c>
      <c r="BA42" s="48">
        <f t="shared" si="16"/>
        <v>0</v>
      </c>
      <c r="BB42" s="48">
        <f t="shared" si="4"/>
        <v>0</v>
      </c>
      <c r="BC42" s="48">
        <f t="shared" si="17"/>
        <v>0</v>
      </c>
      <c r="BD42" s="48">
        <f t="shared" si="5"/>
        <v>0</v>
      </c>
      <c r="BE42" s="48">
        <f t="shared" si="18"/>
        <v>0</v>
      </c>
      <c r="BF42" s="48">
        <f t="shared" si="6"/>
        <v>0</v>
      </c>
      <c r="BG42" s="48">
        <f t="shared" si="19"/>
        <v>0</v>
      </c>
      <c r="BH42" s="48">
        <f t="shared" si="7"/>
        <v>0</v>
      </c>
      <c r="BI42" s="48">
        <f t="shared" si="20"/>
        <v>0</v>
      </c>
      <c r="BJ42" s="48">
        <f t="shared" si="8"/>
        <v>0</v>
      </c>
      <c r="BK42" s="48"/>
      <c r="BL42" s="48"/>
      <c r="BM42" s="48"/>
      <c r="BN42" s="20">
        <f t="shared" si="21"/>
        <v>0</v>
      </c>
      <c r="BO42" s="20">
        <f t="shared" si="22"/>
        <v>1</v>
      </c>
      <c r="BP42" s="20">
        <f t="shared" si="23"/>
        <v>0</v>
      </c>
      <c r="BQ42" s="20">
        <f t="shared" si="24"/>
        <v>1</v>
      </c>
      <c r="BR42" s="20">
        <f t="shared" si="25"/>
        <v>0</v>
      </c>
      <c r="BS42" s="20">
        <f t="shared" si="26"/>
        <v>0</v>
      </c>
      <c r="BT42" s="20">
        <f t="shared" si="27"/>
        <v>0</v>
      </c>
      <c r="BU42" s="20">
        <f t="shared" si="28"/>
        <v>0</v>
      </c>
      <c r="BV42" s="20">
        <f t="shared" si="29"/>
        <v>0</v>
      </c>
      <c r="BW42" s="20">
        <f t="shared" si="30"/>
        <v>0</v>
      </c>
      <c r="BX42" s="20">
        <f t="shared" si="31"/>
        <v>0</v>
      </c>
      <c r="BY42" s="20">
        <f t="shared" si="32"/>
        <v>0</v>
      </c>
      <c r="BZ42" s="20">
        <f t="shared" si="33"/>
        <v>0</v>
      </c>
      <c r="CA42" s="20">
        <f t="shared" si="34"/>
        <v>0</v>
      </c>
      <c r="CB42" s="20">
        <f t="shared" si="35"/>
        <v>0</v>
      </c>
      <c r="CC42" s="20">
        <f t="shared" si="36"/>
        <v>0</v>
      </c>
      <c r="CD42" s="20">
        <f t="shared" si="37"/>
        <v>0</v>
      </c>
      <c r="CE42" s="20">
        <f t="shared" si="38"/>
        <v>0</v>
      </c>
      <c r="CF42" s="20">
        <f t="shared" si="39"/>
        <v>0</v>
      </c>
      <c r="CG42" s="20">
        <f t="shared" si="40"/>
        <v>0</v>
      </c>
      <c r="CH42" s="20">
        <f t="shared" si="41"/>
        <v>0</v>
      </c>
      <c r="CI42" s="20">
        <f t="shared" si="42"/>
        <v>0</v>
      </c>
      <c r="CJ42" s="20">
        <f t="shared" si="43"/>
        <v>0</v>
      </c>
      <c r="CK42" s="20">
        <f t="shared" si="44"/>
        <v>0</v>
      </c>
      <c r="CL42" s="20">
        <f t="shared" si="45"/>
        <v>0</v>
      </c>
      <c r="CM42" s="20">
        <f t="shared" si="46"/>
        <v>0</v>
      </c>
      <c r="CN42" s="20">
        <f t="shared" si="47"/>
        <v>0</v>
      </c>
      <c r="CO42" s="20">
        <f t="shared" si="48"/>
        <v>0</v>
      </c>
      <c r="CP42" s="20">
        <f t="shared" si="49"/>
        <v>0</v>
      </c>
      <c r="CQ42" s="20">
        <f t="shared" si="50"/>
        <v>0</v>
      </c>
      <c r="CR42" s="140"/>
      <c r="CS42" s="20"/>
    </row>
    <row r="43" spans="1:96" ht="13.5" thickBot="1">
      <c r="A43" s="198"/>
      <c r="B43" s="49" t="s">
        <v>687</v>
      </c>
      <c r="C43" s="170" t="s">
        <v>711</v>
      </c>
      <c r="D43" s="50">
        <v>34</v>
      </c>
      <c r="E43" s="51" t="s">
        <v>768</v>
      </c>
      <c r="F43" s="47" t="s">
        <v>10</v>
      </c>
      <c r="G43" s="52" t="s">
        <v>765</v>
      </c>
      <c r="H43" s="53">
        <v>1</v>
      </c>
      <c r="I43" s="54" t="s">
        <v>348</v>
      </c>
      <c r="J43" s="55">
        <v>2</v>
      </c>
      <c r="K43" s="47">
        <v>2</v>
      </c>
      <c r="L43" s="47" t="s">
        <v>349</v>
      </c>
      <c r="M43" s="56">
        <v>1</v>
      </c>
      <c r="N43" s="57">
        <v>2</v>
      </c>
      <c r="O43" s="47" t="s">
        <v>350</v>
      </c>
      <c r="P43" s="56">
        <v>0</v>
      </c>
      <c r="Q43" s="57">
        <v>1</v>
      </c>
      <c r="R43" s="47" t="s">
        <v>14</v>
      </c>
      <c r="S43" s="56">
        <v>0</v>
      </c>
      <c r="T43" s="57"/>
      <c r="U43" s="17" t="s">
        <v>351</v>
      </c>
      <c r="V43" s="56"/>
      <c r="W43" s="57"/>
      <c r="X43" s="47" t="s">
        <v>352</v>
      </c>
      <c r="Y43" s="56"/>
      <c r="Z43" s="57"/>
      <c r="AA43" s="47" t="s">
        <v>353</v>
      </c>
      <c r="AB43" s="56"/>
      <c r="AC43" s="57"/>
      <c r="AD43" s="47" t="s">
        <v>354</v>
      </c>
      <c r="AE43" s="56"/>
      <c r="AF43" s="57"/>
      <c r="AG43" s="47" t="s">
        <v>355</v>
      </c>
      <c r="AH43" s="56"/>
      <c r="AI43" s="57"/>
      <c r="AJ43" s="47" t="s">
        <v>356</v>
      </c>
      <c r="AK43" s="56"/>
      <c r="AL43" s="57"/>
      <c r="AM43" s="47" t="s">
        <v>357</v>
      </c>
      <c r="AN43" s="162"/>
      <c r="AO43" s="18">
        <f t="shared" si="9"/>
        <v>1</v>
      </c>
      <c r="AP43" s="19"/>
      <c r="AQ43" s="48">
        <f t="shared" si="10"/>
        <v>1</v>
      </c>
      <c r="AR43" s="48">
        <f t="shared" si="11"/>
        <v>0</v>
      </c>
      <c r="AS43" s="48">
        <f t="shared" si="12"/>
        <v>1</v>
      </c>
      <c r="AT43" s="48">
        <f t="shared" si="0"/>
        <v>0</v>
      </c>
      <c r="AU43" s="48">
        <f t="shared" si="13"/>
        <v>1</v>
      </c>
      <c r="AV43" s="48">
        <f t="shared" si="1"/>
        <v>0</v>
      </c>
      <c r="AW43" s="48">
        <f t="shared" si="14"/>
        <v>0</v>
      </c>
      <c r="AX43" s="48">
        <f t="shared" si="2"/>
        <v>0</v>
      </c>
      <c r="AY43" s="48">
        <f t="shared" si="15"/>
        <v>0</v>
      </c>
      <c r="AZ43" s="48">
        <f t="shared" si="3"/>
        <v>0</v>
      </c>
      <c r="BA43" s="48">
        <f t="shared" si="16"/>
        <v>0</v>
      </c>
      <c r="BB43" s="48">
        <f t="shared" si="4"/>
        <v>0</v>
      </c>
      <c r="BC43" s="48">
        <f t="shared" si="17"/>
        <v>0</v>
      </c>
      <c r="BD43" s="48">
        <f t="shared" si="5"/>
        <v>0</v>
      </c>
      <c r="BE43" s="48">
        <f t="shared" si="18"/>
        <v>0</v>
      </c>
      <c r="BF43" s="48">
        <f t="shared" si="6"/>
        <v>0</v>
      </c>
      <c r="BG43" s="48">
        <f t="shared" si="19"/>
        <v>0</v>
      </c>
      <c r="BH43" s="48">
        <f t="shared" si="7"/>
        <v>0</v>
      </c>
      <c r="BI43" s="48">
        <f t="shared" si="20"/>
        <v>0</v>
      </c>
      <c r="BJ43" s="48">
        <f t="shared" si="8"/>
        <v>0</v>
      </c>
      <c r="BK43" s="48"/>
      <c r="BL43" s="48"/>
      <c r="BM43" s="48"/>
      <c r="BN43" s="20">
        <f t="shared" si="21"/>
        <v>0</v>
      </c>
      <c r="BO43" s="20">
        <f t="shared" si="22"/>
        <v>0</v>
      </c>
      <c r="BP43" s="20">
        <f t="shared" si="23"/>
        <v>0</v>
      </c>
      <c r="BQ43" s="20">
        <f t="shared" si="24"/>
        <v>0</v>
      </c>
      <c r="BR43" s="20">
        <f t="shared" si="25"/>
        <v>0</v>
      </c>
      <c r="BS43" s="20">
        <f t="shared" si="26"/>
        <v>0</v>
      </c>
      <c r="BT43" s="20">
        <f t="shared" si="27"/>
        <v>0</v>
      </c>
      <c r="BU43" s="20">
        <f t="shared" si="28"/>
        <v>0</v>
      </c>
      <c r="BV43" s="20">
        <f t="shared" si="29"/>
        <v>0</v>
      </c>
      <c r="BW43" s="20">
        <f t="shared" si="30"/>
        <v>0</v>
      </c>
      <c r="BX43" s="20">
        <f t="shared" si="31"/>
        <v>0</v>
      </c>
      <c r="BY43" s="20">
        <f t="shared" si="32"/>
        <v>0</v>
      </c>
      <c r="BZ43" s="20">
        <f t="shared" si="33"/>
        <v>0</v>
      </c>
      <c r="CA43" s="20">
        <f t="shared" si="34"/>
        <v>0</v>
      </c>
      <c r="CB43" s="20">
        <f t="shared" si="35"/>
        <v>0</v>
      </c>
      <c r="CC43" s="20">
        <f t="shared" si="36"/>
        <v>0</v>
      </c>
      <c r="CD43" s="20">
        <f t="shared" si="37"/>
        <v>0</v>
      </c>
      <c r="CE43" s="20">
        <f t="shared" si="38"/>
        <v>0</v>
      </c>
      <c r="CF43" s="20">
        <f t="shared" si="39"/>
        <v>0</v>
      </c>
      <c r="CG43" s="20">
        <f t="shared" si="40"/>
        <v>0</v>
      </c>
      <c r="CH43" s="20">
        <f t="shared" si="41"/>
        <v>0</v>
      </c>
      <c r="CI43" s="20">
        <f t="shared" si="42"/>
        <v>0</v>
      </c>
      <c r="CJ43" s="20">
        <f t="shared" si="43"/>
        <v>0</v>
      </c>
      <c r="CK43" s="20">
        <f t="shared" si="44"/>
        <v>0</v>
      </c>
      <c r="CL43" s="20">
        <f t="shared" si="45"/>
        <v>0</v>
      </c>
      <c r="CM43" s="20">
        <f t="shared" si="46"/>
        <v>0</v>
      </c>
      <c r="CN43" s="20">
        <f t="shared" si="47"/>
        <v>0</v>
      </c>
      <c r="CO43" s="20">
        <f t="shared" si="48"/>
        <v>0</v>
      </c>
      <c r="CP43" s="20">
        <f t="shared" si="49"/>
        <v>0</v>
      </c>
      <c r="CQ43" s="20">
        <f t="shared" si="50"/>
        <v>0</v>
      </c>
      <c r="CR43" s="139"/>
    </row>
    <row r="44" spans="1:96" ht="13.5" thickBot="1">
      <c r="A44" s="198"/>
      <c r="B44" s="49" t="s">
        <v>682</v>
      </c>
      <c r="C44" s="170" t="s">
        <v>712</v>
      </c>
      <c r="D44" s="50">
        <v>35</v>
      </c>
      <c r="E44" s="51" t="s">
        <v>770</v>
      </c>
      <c r="F44" s="47" t="s">
        <v>10</v>
      </c>
      <c r="G44" s="52" t="s">
        <v>771</v>
      </c>
      <c r="H44" s="53">
        <v>2</v>
      </c>
      <c r="I44" s="54" t="s">
        <v>358</v>
      </c>
      <c r="J44" s="55">
        <v>2</v>
      </c>
      <c r="K44" s="47">
        <v>0</v>
      </c>
      <c r="L44" s="47" t="s">
        <v>359</v>
      </c>
      <c r="M44" s="56">
        <v>2</v>
      </c>
      <c r="N44" s="57">
        <v>1</v>
      </c>
      <c r="O44" s="47" t="s">
        <v>360</v>
      </c>
      <c r="P44" s="56">
        <v>0</v>
      </c>
      <c r="Q44" s="57">
        <v>2</v>
      </c>
      <c r="R44" s="47" t="s">
        <v>14</v>
      </c>
      <c r="S44" s="56">
        <v>1</v>
      </c>
      <c r="T44" s="57"/>
      <c r="U44" s="17" t="s">
        <v>361</v>
      </c>
      <c r="V44" s="56"/>
      <c r="W44" s="57"/>
      <c r="X44" s="47" t="s">
        <v>362</v>
      </c>
      <c r="Y44" s="56"/>
      <c r="Z44" s="57"/>
      <c r="AA44" s="47" t="s">
        <v>363</v>
      </c>
      <c r="AB44" s="56"/>
      <c r="AC44" s="57"/>
      <c r="AD44" s="47" t="s">
        <v>364</v>
      </c>
      <c r="AE44" s="56"/>
      <c r="AF44" s="57"/>
      <c r="AG44" s="47" t="s">
        <v>365</v>
      </c>
      <c r="AH44" s="56"/>
      <c r="AI44" s="57"/>
      <c r="AJ44" s="47" t="s">
        <v>366</v>
      </c>
      <c r="AK44" s="56"/>
      <c r="AL44" s="57"/>
      <c r="AM44" s="47" t="s">
        <v>367</v>
      </c>
      <c r="AN44" s="162"/>
      <c r="AO44" s="18">
        <f t="shared" si="9"/>
        <v>1</v>
      </c>
      <c r="AP44" s="19"/>
      <c r="AQ44" s="48">
        <f t="shared" si="10"/>
        <v>1</v>
      </c>
      <c r="AR44" s="48">
        <f t="shared" si="11"/>
        <v>0</v>
      </c>
      <c r="AS44" s="48">
        <f t="shared" si="12"/>
        <v>1</v>
      </c>
      <c r="AT44" s="48">
        <f t="shared" si="0"/>
        <v>0</v>
      </c>
      <c r="AU44" s="48">
        <f t="shared" si="13"/>
        <v>1</v>
      </c>
      <c r="AV44" s="48">
        <f t="shared" si="1"/>
        <v>0</v>
      </c>
      <c r="AW44" s="48">
        <f t="shared" si="14"/>
        <v>0</v>
      </c>
      <c r="AX44" s="48">
        <f t="shared" si="2"/>
        <v>0</v>
      </c>
      <c r="AY44" s="48">
        <f t="shared" si="15"/>
        <v>0</v>
      </c>
      <c r="AZ44" s="48">
        <f t="shared" si="3"/>
        <v>0</v>
      </c>
      <c r="BA44" s="48">
        <f t="shared" si="16"/>
        <v>0</v>
      </c>
      <c r="BB44" s="48">
        <f t="shared" si="4"/>
        <v>0</v>
      </c>
      <c r="BC44" s="48">
        <f t="shared" si="17"/>
        <v>0</v>
      </c>
      <c r="BD44" s="48">
        <f t="shared" si="5"/>
        <v>0</v>
      </c>
      <c r="BE44" s="48">
        <f t="shared" si="18"/>
        <v>0</v>
      </c>
      <c r="BF44" s="48">
        <f t="shared" si="6"/>
        <v>0</v>
      </c>
      <c r="BG44" s="48">
        <f t="shared" si="19"/>
        <v>0</v>
      </c>
      <c r="BH44" s="48">
        <f t="shared" si="7"/>
        <v>0</v>
      </c>
      <c r="BI44" s="48">
        <f t="shared" si="20"/>
        <v>0</v>
      </c>
      <c r="BJ44" s="48">
        <f t="shared" si="8"/>
        <v>0</v>
      </c>
      <c r="BK44" s="48"/>
      <c r="BL44" s="48"/>
      <c r="BM44" s="48"/>
      <c r="BN44" s="20">
        <f t="shared" si="21"/>
        <v>0</v>
      </c>
      <c r="BO44" s="20">
        <f t="shared" si="22"/>
        <v>0</v>
      </c>
      <c r="BP44" s="20">
        <f t="shared" si="23"/>
        <v>0</v>
      </c>
      <c r="BQ44" s="20">
        <f t="shared" si="24"/>
        <v>0</v>
      </c>
      <c r="BR44" s="20">
        <f t="shared" si="25"/>
        <v>0</v>
      </c>
      <c r="BS44" s="20">
        <f t="shared" si="26"/>
        <v>0</v>
      </c>
      <c r="BT44" s="20">
        <f t="shared" si="27"/>
        <v>0</v>
      </c>
      <c r="BU44" s="20">
        <f t="shared" si="28"/>
        <v>0</v>
      </c>
      <c r="BV44" s="20">
        <f t="shared" si="29"/>
        <v>0</v>
      </c>
      <c r="BW44" s="20">
        <f t="shared" si="30"/>
        <v>0</v>
      </c>
      <c r="BX44" s="20">
        <f t="shared" si="31"/>
        <v>0</v>
      </c>
      <c r="BY44" s="20">
        <f t="shared" si="32"/>
        <v>0</v>
      </c>
      <c r="BZ44" s="20">
        <f t="shared" si="33"/>
        <v>0</v>
      </c>
      <c r="CA44" s="20">
        <f t="shared" si="34"/>
        <v>0</v>
      </c>
      <c r="CB44" s="20">
        <f t="shared" si="35"/>
        <v>0</v>
      </c>
      <c r="CC44" s="20">
        <f t="shared" si="36"/>
        <v>0</v>
      </c>
      <c r="CD44" s="20">
        <f t="shared" si="37"/>
        <v>0</v>
      </c>
      <c r="CE44" s="20">
        <f t="shared" si="38"/>
        <v>0</v>
      </c>
      <c r="CF44" s="20">
        <f t="shared" si="39"/>
        <v>0</v>
      </c>
      <c r="CG44" s="20">
        <f t="shared" si="40"/>
        <v>0</v>
      </c>
      <c r="CH44" s="20">
        <f t="shared" si="41"/>
        <v>0</v>
      </c>
      <c r="CI44" s="20">
        <f t="shared" si="42"/>
        <v>0</v>
      </c>
      <c r="CJ44" s="20">
        <f t="shared" si="43"/>
        <v>0</v>
      </c>
      <c r="CK44" s="20">
        <f t="shared" si="44"/>
        <v>0</v>
      </c>
      <c r="CL44" s="20">
        <f t="shared" si="45"/>
        <v>0</v>
      </c>
      <c r="CM44" s="20">
        <f t="shared" si="46"/>
        <v>0</v>
      </c>
      <c r="CN44" s="20">
        <f t="shared" si="47"/>
        <v>0</v>
      </c>
      <c r="CO44" s="20">
        <f t="shared" si="48"/>
        <v>0</v>
      </c>
      <c r="CP44" s="20">
        <f t="shared" si="49"/>
        <v>0</v>
      </c>
      <c r="CQ44" s="20">
        <f t="shared" si="50"/>
        <v>0</v>
      </c>
      <c r="CR44" s="139"/>
    </row>
    <row r="45" spans="1:96" ht="13.5" thickBot="1">
      <c r="A45" s="198"/>
      <c r="B45" s="49" t="s">
        <v>680</v>
      </c>
      <c r="C45" s="59" t="s">
        <v>712</v>
      </c>
      <c r="D45" s="50">
        <v>36</v>
      </c>
      <c r="E45" s="51" t="s">
        <v>772</v>
      </c>
      <c r="F45" s="47" t="s">
        <v>10</v>
      </c>
      <c r="G45" s="52" t="s">
        <v>769</v>
      </c>
      <c r="H45" s="53">
        <v>0</v>
      </c>
      <c r="I45" s="54" t="s">
        <v>368</v>
      </c>
      <c r="J45" s="55">
        <v>2</v>
      </c>
      <c r="K45" s="47">
        <v>1</v>
      </c>
      <c r="L45" s="47" t="s">
        <v>369</v>
      </c>
      <c r="M45" s="56">
        <v>3</v>
      </c>
      <c r="N45" s="57">
        <v>0</v>
      </c>
      <c r="O45" s="47" t="s">
        <v>370</v>
      </c>
      <c r="P45" s="56">
        <v>3</v>
      </c>
      <c r="Q45" s="57">
        <v>0</v>
      </c>
      <c r="R45" s="47" t="s">
        <v>14</v>
      </c>
      <c r="S45" s="56">
        <v>2</v>
      </c>
      <c r="T45" s="57"/>
      <c r="U45" s="17" t="s">
        <v>371</v>
      </c>
      <c r="V45" s="56"/>
      <c r="W45" s="57"/>
      <c r="X45" s="47" t="s">
        <v>372</v>
      </c>
      <c r="Y45" s="56"/>
      <c r="Z45" s="57"/>
      <c r="AA45" s="47" t="s">
        <v>14</v>
      </c>
      <c r="AB45" s="56"/>
      <c r="AC45" s="57"/>
      <c r="AD45" s="47" t="s">
        <v>373</v>
      </c>
      <c r="AE45" s="56"/>
      <c r="AF45" s="57"/>
      <c r="AG45" s="47" t="s">
        <v>374</v>
      </c>
      <c r="AH45" s="56"/>
      <c r="AI45" s="57"/>
      <c r="AJ45" s="47" t="s">
        <v>375</v>
      </c>
      <c r="AK45" s="56"/>
      <c r="AL45" s="57"/>
      <c r="AM45" s="47" t="s">
        <v>376</v>
      </c>
      <c r="AN45" s="162"/>
      <c r="AO45" s="18">
        <f t="shared" si="9"/>
        <v>1</v>
      </c>
      <c r="AP45" s="19"/>
      <c r="AQ45" s="48">
        <f t="shared" si="10"/>
        <v>1</v>
      </c>
      <c r="AR45" s="48">
        <f t="shared" si="11"/>
        <v>4</v>
      </c>
      <c r="AS45" s="48">
        <f t="shared" si="12"/>
        <v>1</v>
      </c>
      <c r="AT45" s="48">
        <f t="shared" si="0"/>
        <v>3</v>
      </c>
      <c r="AU45" s="48">
        <f t="shared" si="13"/>
        <v>1</v>
      </c>
      <c r="AV45" s="48">
        <f t="shared" si="1"/>
        <v>5</v>
      </c>
      <c r="AW45" s="48">
        <f t="shared" si="14"/>
        <v>0</v>
      </c>
      <c r="AX45" s="48">
        <f t="shared" si="2"/>
        <v>0</v>
      </c>
      <c r="AY45" s="48">
        <f t="shared" si="15"/>
        <v>0</v>
      </c>
      <c r="AZ45" s="48">
        <f t="shared" si="3"/>
        <v>0</v>
      </c>
      <c r="BA45" s="48">
        <f t="shared" si="16"/>
        <v>0</v>
      </c>
      <c r="BB45" s="48">
        <f t="shared" si="4"/>
        <v>0</v>
      </c>
      <c r="BC45" s="48">
        <f t="shared" si="17"/>
        <v>0</v>
      </c>
      <c r="BD45" s="48">
        <f t="shared" si="5"/>
        <v>0</v>
      </c>
      <c r="BE45" s="48">
        <f t="shared" si="18"/>
        <v>0</v>
      </c>
      <c r="BF45" s="48">
        <f t="shared" si="6"/>
        <v>0</v>
      </c>
      <c r="BG45" s="48">
        <f t="shared" si="19"/>
        <v>0</v>
      </c>
      <c r="BH45" s="48">
        <f t="shared" si="7"/>
        <v>0</v>
      </c>
      <c r="BI45" s="48">
        <f t="shared" si="20"/>
        <v>0</v>
      </c>
      <c r="BJ45" s="48">
        <f t="shared" si="8"/>
        <v>0</v>
      </c>
      <c r="BK45" s="48"/>
      <c r="BL45" s="48"/>
      <c r="BM45" s="48"/>
      <c r="BN45" s="20">
        <f t="shared" si="21"/>
        <v>0</v>
      </c>
      <c r="BO45" s="20">
        <f t="shared" si="22"/>
        <v>1</v>
      </c>
      <c r="BP45" s="20">
        <f t="shared" si="23"/>
        <v>0</v>
      </c>
      <c r="BQ45" s="20">
        <f t="shared" si="24"/>
        <v>0</v>
      </c>
      <c r="BR45" s="20">
        <f t="shared" si="25"/>
        <v>0</v>
      </c>
      <c r="BS45" s="20">
        <f t="shared" si="26"/>
        <v>1</v>
      </c>
      <c r="BT45" s="20">
        <f t="shared" si="27"/>
        <v>1</v>
      </c>
      <c r="BU45" s="20">
        <f t="shared" si="28"/>
        <v>0</v>
      </c>
      <c r="BV45" s="20">
        <f t="shared" si="29"/>
        <v>0</v>
      </c>
      <c r="BW45" s="20">
        <f t="shared" si="30"/>
        <v>0</v>
      </c>
      <c r="BX45" s="20">
        <f t="shared" si="31"/>
        <v>0</v>
      </c>
      <c r="BY45" s="20">
        <f t="shared" si="32"/>
        <v>0</v>
      </c>
      <c r="BZ45" s="20">
        <f t="shared" si="33"/>
        <v>0</v>
      </c>
      <c r="CA45" s="20">
        <f t="shared" si="34"/>
        <v>0</v>
      </c>
      <c r="CB45" s="20">
        <f t="shared" si="35"/>
        <v>0</v>
      </c>
      <c r="CC45" s="20">
        <f t="shared" si="36"/>
        <v>0</v>
      </c>
      <c r="CD45" s="20">
        <f t="shared" si="37"/>
        <v>0</v>
      </c>
      <c r="CE45" s="20">
        <f t="shared" si="38"/>
        <v>0</v>
      </c>
      <c r="CF45" s="20">
        <f t="shared" si="39"/>
        <v>0</v>
      </c>
      <c r="CG45" s="20">
        <f t="shared" si="40"/>
        <v>0</v>
      </c>
      <c r="CH45" s="20">
        <f t="shared" si="41"/>
        <v>0</v>
      </c>
      <c r="CI45" s="20">
        <f t="shared" si="42"/>
        <v>0</v>
      </c>
      <c r="CJ45" s="20">
        <f t="shared" si="43"/>
        <v>0</v>
      </c>
      <c r="CK45" s="20">
        <f t="shared" si="44"/>
        <v>0</v>
      </c>
      <c r="CL45" s="20">
        <f t="shared" si="45"/>
        <v>0</v>
      </c>
      <c r="CM45" s="20">
        <f t="shared" si="46"/>
        <v>0</v>
      </c>
      <c r="CN45" s="20">
        <f t="shared" si="47"/>
        <v>0</v>
      </c>
      <c r="CO45" s="20">
        <f t="shared" si="48"/>
        <v>0</v>
      </c>
      <c r="CP45" s="20">
        <f t="shared" si="49"/>
        <v>0</v>
      </c>
      <c r="CQ45" s="20">
        <f t="shared" si="50"/>
        <v>0</v>
      </c>
      <c r="CR45" s="139"/>
    </row>
    <row r="46" spans="1:96" ht="13.5" thickBot="1">
      <c r="A46" s="198"/>
      <c r="B46" s="49" t="s">
        <v>675</v>
      </c>
      <c r="C46" s="59" t="s">
        <v>713</v>
      </c>
      <c r="D46" s="50">
        <v>37</v>
      </c>
      <c r="E46" s="51" t="s">
        <v>775</v>
      </c>
      <c r="F46" s="47" t="s">
        <v>10</v>
      </c>
      <c r="G46" s="52" t="s">
        <v>773</v>
      </c>
      <c r="H46" s="53">
        <v>0</v>
      </c>
      <c r="I46" s="54" t="s">
        <v>377</v>
      </c>
      <c r="J46" s="55">
        <v>1</v>
      </c>
      <c r="K46" s="47">
        <v>1</v>
      </c>
      <c r="L46" s="47" t="s">
        <v>378</v>
      </c>
      <c r="M46" s="56">
        <v>2</v>
      </c>
      <c r="N46" s="57">
        <v>0</v>
      </c>
      <c r="O46" s="47" t="s">
        <v>379</v>
      </c>
      <c r="P46" s="56">
        <v>2</v>
      </c>
      <c r="Q46" s="57">
        <v>0</v>
      </c>
      <c r="R46" s="47" t="s">
        <v>14</v>
      </c>
      <c r="S46" s="56">
        <v>3</v>
      </c>
      <c r="T46" s="57"/>
      <c r="U46" s="17" t="s">
        <v>380</v>
      </c>
      <c r="V46" s="56"/>
      <c r="W46" s="57"/>
      <c r="X46" s="47" t="s">
        <v>381</v>
      </c>
      <c r="Y46" s="56"/>
      <c r="Z46" s="57"/>
      <c r="AA46" s="47" t="s">
        <v>382</v>
      </c>
      <c r="AB46" s="56"/>
      <c r="AC46" s="57"/>
      <c r="AD46" s="47" t="s">
        <v>383</v>
      </c>
      <c r="AE46" s="56"/>
      <c r="AF46" s="57"/>
      <c r="AG46" s="47" t="s">
        <v>384</v>
      </c>
      <c r="AH46" s="56"/>
      <c r="AI46" s="57"/>
      <c r="AJ46" s="47" t="s">
        <v>385</v>
      </c>
      <c r="AK46" s="56"/>
      <c r="AL46" s="57"/>
      <c r="AM46" s="47" t="s">
        <v>386</v>
      </c>
      <c r="AN46" s="162"/>
      <c r="AO46" s="18">
        <f t="shared" si="9"/>
        <v>1</v>
      </c>
      <c r="AP46" s="19"/>
      <c r="AQ46" s="48">
        <f t="shared" si="10"/>
        <v>1</v>
      </c>
      <c r="AR46" s="48">
        <f t="shared" si="11"/>
        <v>4</v>
      </c>
      <c r="AS46" s="48">
        <f t="shared" si="12"/>
        <v>1</v>
      </c>
      <c r="AT46" s="48">
        <f t="shared" si="0"/>
        <v>3</v>
      </c>
      <c r="AU46" s="48">
        <f t="shared" si="13"/>
        <v>1</v>
      </c>
      <c r="AV46" s="48">
        <f t="shared" si="1"/>
        <v>3</v>
      </c>
      <c r="AW46" s="48">
        <f t="shared" si="14"/>
        <v>0</v>
      </c>
      <c r="AX46" s="48">
        <f t="shared" si="2"/>
        <v>0</v>
      </c>
      <c r="AY46" s="48">
        <f t="shared" si="15"/>
        <v>0</v>
      </c>
      <c r="AZ46" s="48">
        <f t="shared" si="3"/>
        <v>0</v>
      </c>
      <c r="BA46" s="48">
        <f t="shared" si="16"/>
        <v>0</v>
      </c>
      <c r="BB46" s="48">
        <f t="shared" si="4"/>
        <v>0</v>
      </c>
      <c r="BC46" s="48">
        <f t="shared" si="17"/>
        <v>0</v>
      </c>
      <c r="BD46" s="48">
        <f t="shared" si="5"/>
        <v>0</v>
      </c>
      <c r="BE46" s="48">
        <f t="shared" si="18"/>
        <v>0</v>
      </c>
      <c r="BF46" s="48">
        <f t="shared" si="6"/>
        <v>0</v>
      </c>
      <c r="BG46" s="48">
        <f t="shared" si="19"/>
        <v>0</v>
      </c>
      <c r="BH46" s="48">
        <f t="shared" si="7"/>
        <v>0</v>
      </c>
      <c r="BI46" s="48">
        <f t="shared" si="20"/>
        <v>0</v>
      </c>
      <c r="BJ46" s="48">
        <f t="shared" si="8"/>
        <v>0</v>
      </c>
      <c r="BK46" s="48"/>
      <c r="BL46" s="48"/>
      <c r="BM46" s="48"/>
      <c r="BN46" s="20">
        <f t="shared" si="21"/>
        <v>0</v>
      </c>
      <c r="BO46" s="20">
        <f t="shared" si="22"/>
        <v>1</v>
      </c>
      <c r="BP46" s="20">
        <f t="shared" si="23"/>
        <v>0</v>
      </c>
      <c r="BQ46" s="20">
        <f t="shared" si="24"/>
        <v>0</v>
      </c>
      <c r="BR46" s="20">
        <f t="shared" si="25"/>
        <v>0</v>
      </c>
      <c r="BS46" s="20">
        <f t="shared" si="26"/>
        <v>1</v>
      </c>
      <c r="BT46" s="20">
        <f t="shared" si="27"/>
        <v>0</v>
      </c>
      <c r="BU46" s="20">
        <f t="shared" si="28"/>
        <v>0</v>
      </c>
      <c r="BV46" s="20">
        <f t="shared" si="29"/>
        <v>1</v>
      </c>
      <c r="BW46" s="20">
        <f t="shared" si="30"/>
        <v>0</v>
      </c>
      <c r="BX46" s="20">
        <f t="shared" si="31"/>
        <v>0</v>
      </c>
      <c r="BY46" s="20">
        <f t="shared" si="32"/>
        <v>0</v>
      </c>
      <c r="BZ46" s="20">
        <f t="shared" si="33"/>
        <v>0</v>
      </c>
      <c r="CA46" s="20">
        <f t="shared" si="34"/>
        <v>0</v>
      </c>
      <c r="CB46" s="20">
        <f t="shared" si="35"/>
        <v>0</v>
      </c>
      <c r="CC46" s="20">
        <f t="shared" si="36"/>
        <v>0</v>
      </c>
      <c r="CD46" s="20">
        <f t="shared" si="37"/>
        <v>0</v>
      </c>
      <c r="CE46" s="20">
        <f t="shared" si="38"/>
        <v>0</v>
      </c>
      <c r="CF46" s="20">
        <f t="shared" si="39"/>
        <v>0</v>
      </c>
      <c r="CG46" s="20">
        <f t="shared" si="40"/>
        <v>0</v>
      </c>
      <c r="CH46" s="20">
        <f t="shared" si="41"/>
        <v>0</v>
      </c>
      <c r="CI46" s="20">
        <f t="shared" si="42"/>
        <v>0</v>
      </c>
      <c r="CJ46" s="20">
        <f t="shared" si="43"/>
        <v>0</v>
      </c>
      <c r="CK46" s="20">
        <f t="shared" si="44"/>
        <v>0</v>
      </c>
      <c r="CL46" s="20">
        <f t="shared" si="45"/>
        <v>0</v>
      </c>
      <c r="CM46" s="20">
        <f t="shared" si="46"/>
        <v>0</v>
      </c>
      <c r="CN46" s="20">
        <f t="shared" si="47"/>
        <v>0</v>
      </c>
      <c r="CO46" s="20">
        <f t="shared" si="48"/>
        <v>0</v>
      </c>
      <c r="CP46" s="20">
        <f t="shared" si="49"/>
        <v>0</v>
      </c>
      <c r="CQ46" s="20">
        <f t="shared" si="50"/>
        <v>0</v>
      </c>
      <c r="CR46" s="139"/>
    </row>
    <row r="47" spans="1:96" ht="12.75" customHeight="1" thickBot="1">
      <c r="A47" s="198"/>
      <c r="B47" s="49" t="s">
        <v>684</v>
      </c>
      <c r="C47" s="59" t="s">
        <v>713</v>
      </c>
      <c r="D47" s="50">
        <v>38</v>
      </c>
      <c r="E47" s="51" t="s">
        <v>678</v>
      </c>
      <c r="F47" s="47" t="s">
        <v>10</v>
      </c>
      <c r="G47" s="52" t="s">
        <v>774</v>
      </c>
      <c r="H47" s="53">
        <v>1</v>
      </c>
      <c r="I47" s="54" t="s">
        <v>387</v>
      </c>
      <c r="J47" s="55">
        <v>0</v>
      </c>
      <c r="K47" s="47">
        <v>1</v>
      </c>
      <c r="L47" s="47" t="s">
        <v>388</v>
      </c>
      <c r="M47" s="56">
        <v>1</v>
      </c>
      <c r="N47" s="57">
        <v>1</v>
      </c>
      <c r="O47" s="47" t="s">
        <v>389</v>
      </c>
      <c r="P47" s="56">
        <v>1</v>
      </c>
      <c r="Q47" s="57">
        <v>2</v>
      </c>
      <c r="R47" s="47" t="s">
        <v>14</v>
      </c>
      <c r="S47" s="56">
        <v>1</v>
      </c>
      <c r="T47" s="57"/>
      <c r="U47" s="17" t="s">
        <v>390</v>
      </c>
      <c r="V47" s="56"/>
      <c r="W47" s="57"/>
      <c r="X47" s="47" t="s">
        <v>391</v>
      </c>
      <c r="Y47" s="56"/>
      <c r="Z47" s="57"/>
      <c r="AA47" s="47" t="s">
        <v>392</v>
      </c>
      <c r="AB47" s="56"/>
      <c r="AC47" s="57"/>
      <c r="AD47" s="47" t="s">
        <v>393</v>
      </c>
      <c r="AE47" s="56"/>
      <c r="AF47" s="57"/>
      <c r="AG47" s="47" t="s">
        <v>394</v>
      </c>
      <c r="AH47" s="56"/>
      <c r="AI47" s="57"/>
      <c r="AJ47" s="47" t="s">
        <v>395</v>
      </c>
      <c r="AK47" s="56"/>
      <c r="AL47" s="57"/>
      <c r="AM47" s="47" t="s">
        <v>396</v>
      </c>
      <c r="AN47" s="162"/>
      <c r="AO47" s="18">
        <f t="shared" si="9"/>
        <v>1</v>
      </c>
      <c r="AP47" s="19"/>
      <c r="AQ47" s="48">
        <f t="shared" si="10"/>
        <v>1</v>
      </c>
      <c r="AR47" s="48">
        <f t="shared" si="11"/>
        <v>0</v>
      </c>
      <c r="AS47" s="48">
        <f t="shared" si="12"/>
        <v>1</v>
      </c>
      <c r="AT47" s="48">
        <f t="shared" si="0"/>
        <v>0</v>
      </c>
      <c r="AU47" s="48">
        <f t="shared" si="13"/>
        <v>1</v>
      </c>
      <c r="AV47" s="48">
        <f t="shared" si="1"/>
        <v>4</v>
      </c>
      <c r="AW47" s="48">
        <f t="shared" si="14"/>
        <v>0</v>
      </c>
      <c r="AX47" s="48">
        <f t="shared" si="2"/>
        <v>0</v>
      </c>
      <c r="AY47" s="48">
        <f t="shared" si="15"/>
        <v>0</v>
      </c>
      <c r="AZ47" s="48">
        <f t="shared" si="3"/>
        <v>0</v>
      </c>
      <c r="BA47" s="48">
        <f t="shared" si="16"/>
        <v>0</v>
      </c>
      <c r="BB47" s="48">
        <f t="shared" si="4"/>
        <v>0</v>
      </c>
      <c r="BC47" s="48">
        <f t="shared" si="17"/>
        <v>0</v>
      </c>
      <c r="BD47" s="48">
        <f t="shared" si="5"/>
        <v>0</v>
      </c>
      <c r="BE47" s="48">
        <f t="shared" si="18"/>
        <v>0</v>
      </c>
      <c r="BF47" s="48">
        <f t="shared" si="6"/>
        <v>0</v>
      </c>
      <c r="BG47" s="48">
        <f t="shared" si="19"/>
        <v>0</v>
      </c>
      <c r="BH47" s="48">
        <f t="shared" si="7"/>
        <v>0</v>
      </c>
      <c r="BI47" s="48">
        <f t="shared" si="20"/>
        <v>0</v>
      </c>
      <c r="BJ47" s="48">
        <f t="shared" si="8"/>
        <v>0</v>
      </c>
      <c r="BK47" s="48"/>
      <c r="BL47" s="48"/>
      <c r="BM47" s="48"/>
      <c r="BN47" s="20">
        <f t="shared" si="21"/>
        <v>0</v>
      </c>
      <c r="BO47" s="20">
        <f t="shared" si="22"/>
        <v>0</v>
      </c>
      <c r="BP47" s="20">
        <f t="shared" si="23"/>
        <v>0</v>
      </c>
      <c r="BQ47" s="20">
        <f t="shared" si="24"/>
        <v>0</v>
      </c>
      <c r="BR47" s="20">
        <f t="shared" si="25"/>
        <v>0</v>
      </c>
      <c r="BS47" s="20">
        <f t="shared" si="26"/>
        <v>0</v>
      </c>
      <c r="BT47" s="20">
        <f t="shared" si="27"/>
        <v>0</v>
      </c>
      <c r="BU47" s="20">
        <f t="shared" si="28"/>
        <v>1</v>
      </c>
      <c r="BV47" s="20">
        <f t="shared" si="29"/>
        <v>0</v>
      </c>
      <c r="BW47" s="20">
        <f t="shared" si="30"/>
        <v>0</v>
      </c>
      <c r="BX47" s="20">
        <f t="shared" si="31"/>
        <v>0</v>
      </c>
      <c r="BY47" s="20">
        <f t="shared" si="32"/>
        <v>0</v>
      </c>
      <c r="BZ47" s="20">
        <f t="shared" si="33"/>
        <v>0</v>
      </c>
      <c r="CA47" s="20">
        <f t="shared" si="34"/>
        <v>0</v>
      </c>
      <c r="CB47" s="20">
        <f t="shared" si="35"/>
        <v>0</v>
      </c>
      <c r="CC47" s="20">
        <f t="shared" si="36"/>
        <v>0</v>
      </c>
      <c r="CD47" s="20">
        <f t="shared" si="37"/>
        <v>0</v>
      </c>
      <c r="CE47" s="20">
        <f t="shared" si="38"/>
        <v>0</v>
      </c>
      <c r="CF47" s="20">
        <f t="shared" si="39"/>
        <v>0</v>
      </c>
      <c r="CG47" s="20">
        <f t="shared" si="40"/>
        <v>0</v>
      </c>
      <c r="CH47" s="20">
        <f t="shared" si="41"/>
        <v>0</v>
      </c>
      <c r="CI47" s="20">
        <f t="shared" si="42"/>
        <v>0</v>
      </c>
      <c r="CJ47" s="20">
        <f t="shared" si="43"/>
        <v>0</v>
      </c>
      <c r="CK47" s="20">
        <f t="shared" si="44"/>
        <v>0</v>
      </c>
      <c r="CL47" s="20">
        <f t="shared" si="45"/>
        <v>0</v>
      </c>
      <c r="CM47" s="20">
        <f t="shared" si="46"/>
        <v>0</v>
      </c>
      <c r="CN47" s="20">
        <f t="shared" si="47"/>
        <v>0</v>
      </c>
      <c r="CO47" s="20">
        <f t="shared" si="48"/>
        <v>0</v>
      </c>
      <c r="CP47" s="20">
        <f t="shared" si="49"/>
        <v>0</v>
      </c>
      <c r="CQ47" s="20">
        <f t="shared" si="50"/>
        <v>0</v>
      </c>
      <c r="CR47" s="139"/>
    </row>
    <row r="48" spans="1:96" ht="13.5" thickBot="1">
      <c r="A48" s="198"/>
      <c r="B48" s="49" t="s">
        <v>669</v>
      </c>
      <c r="C48" s="59" t="s">
        <v>714</v>
      </c>
      <c r="D48" s="50">
        <v>39</v>
      </c>
      <c r="E48" s="51" t="s">
        <v>779</v>
      </c>
      <c r="F48" s="47" t="s">
        <v>10</v>
      </c>
      <c r="G48" s="52" t="s">
        <v>776</v>
      </c>
      <c r="H48" s="53">
        <v>0</v>
      </c>
      <c r="I48" s="54" t="s">
        <v>397</v>
      </c>
      <c r="J48" s="55">
        <v>1</v>
      </c>
      <c r="K48" s="47">
        <v>1</v>
      </c>
      <c r="L48" s="47" t="s">
        <v>398</v>
      </c>
      <c r="M48" s="56">
        <v>2</v>
      </c>
      <c r="N48" s="57">
        <v>0</v>
      </c>
      <c r="O48" s="47" t="s">
        <v>399</v>
      </c>
      <c r="P48" s="56">
        <v>2</v>
      </c>
      <c r="Q48" s="57">
        <v>0</v>
      </c>
      <c r="R48" s="47" t="s">
        <v>14</v>
      </c>
      <c r="S48" s="56">
        <v>1</v>
      </c>
      <c r="T48" s="57"/>
      <c r="U48" s="17" t="s">
        <v>400</v>
      </c>
      <c r="V48" s="56"/>
      <c r="W48" s="57"/>
      <c r="X48" s="47" t="s">
        <v>401</v>
      </c>
      <c r="Y48" s="56"/>
      <c r="Z48" s="57"/>
      <c r="AA48" s="47" t="s">
        <v>402</v>
      </c>
      <c r="AB48" s="56"/>
      <c r="AC48" s="57"/>
      <c r="AD48" s="47" t="s">
        <v>403</v>
      </c>
      <c r="AE48" s="56"/>
      <c r="AF48" s="57"/>
      <c r="AG48" s="47" t="s">
        <v>404</v>
      </c>
      <c r="AH48" s="56"/>
      <c r="AI48" s="57"/>
      <c r="AJ48" s="47" t="s">
        <v>405</v>
      </c>
      <c r="AK48" s="56"/>
      <c r="AL48" s="57"/>
      <c r="AM48" s="47" t="s">
        <v>406</v>
      </c>
      <c r="AN48" s="162"/>
      <c r="AO48" s="18">
        <f t="shared" si="9"/>
        <v>1</v>
      </c>
      <c r="AP48" s="19"/>
      <c r="AQ48" s="48">
        <f t="shared" si="10"/>
        <v>1</v>
      </c>
      <c r="AR48" s="48">
        <f t="shared" si="11"/>
        <v>4</v>
      </c>
      <c r="AS48" s="48">
        <f t="shared" si="12"/>
        <v>1</v>
      </c>
      <c r="AT48" s="48">
        <f t="shared" si="0"/>
        <v>3</v>
      </c>
      <c r="AU48" s="48">
        <f t="shared" si="13"/>
        <v>1</v>
      </c>
      <c r="AV48" s="48">
        <f t="shared" si="1"/>
        <v>5</v>
      </c>
      <c r="AW48" s="48">
        <f t="shared" si="14"/>
        <v>0</v>
      </c>
      <c r="AX48" s="48">
        <f t="shared" si="2"/>
        <v>0</v>
      </c>
      <c r="AY48" s="48">
        <f t="shared" si="15"/>
        <v>0</v>
      </c>
      <c r="AZ48" s="48">
        <f t="shared" si="3"/>
        <v>0</v>
      </c>
      <c r="BA48" s="48">
        <f t="shared" si="16"/>
        <v>0</v>
      </c>
      <c r="BB48" s="48">
        <f t="shared" si="4"/>
        <v>0</v>
      </c>
      <c r="BC48" s="48">
        <f t="shared" si="17"/>
        <v>0</v>
      </c>
      <c r="BD48" s="48">
        <f t="shared" si="5"/>
        <v>0</v>
      </c>
      <c r="BE48" s="48">
        <f t="shared" si="18"/>
        <v>0</v>
      </c>
      <c r="BF48" s="48">
        <f t="shared" si="6"/>
        <v>0</v>
      </c>
      <c r="BG48" s="48">
        <f t="shared" si="19"/>
        <v>0</v>
      </c>
      <c r="BH48" s="48">
        <f t="shared" si="7"/>
        <v>0</v>
      </c>
      <c r="BI48" s="48">
        <f t="shared" si="20"/>
        <v>0</v>
      </c>
      <c r="BJ48" s="48">
        <f t="shared" si="8"/>
        <v>0</v>
      </c>
      <c r="BK48" s="48"/>
      <c r="BL48" s="48"/>
      <c r="BM48" s="48"/>
      <c r="BN48" s="20">
        <f t="shared" si="21"/>
        <v>0</v>
      </c>
      <c r="BO48" s="20">
        <f t="shared" si="22"/>
        <v>1</v>
      </c>
      <c r="BP48" s="20">
        <f t="shared" si="23"/>
        <v>0</v>
      </c>
      <c r="BQ48" s="20">
        <f t="shared" si="24"/>
        <v>0</v>
      </c>
      <c r="BR48" s="20">
        <f t="shared" si="25"/>
        <v>0</v>
      </c>
      <c r="BS48" s="20">
        <f t="shared" si="26"/>
        <v>1</v>
      </c>
      <c r="BT48" s="20">
        <f t="shared" si="27"/>
        <v>1</v>
      </c>
      <c r="BU48" s="20">
        <f t="shared" si="28"/>
        <v>0</v>
      </c>
      <c r="BV48" s="20">
        <f t="shared" si="29"/>
        <v>0</v>
      </c>
      <c r="BW48" s="20">
        <f t="shared" si="30"/>
        <v>0</v>
      </c>
      <c r="BX48" s="20">
        <f t="shared" si="31"/>
        <v>0</v>
      </c>
      <c r="BY48" s="20">
        <f t="shared" si="32"/>
        <v>0</v>
      </c>
      <c r="BZ48" s="20">
        <f t="shared" si="33"/>
        <v>0</v>
      </c>
      <c r="CA48" s="20">
        <f t="shared" si="34"/>
        <v>0</v>
      </c>
      <c r="CB48" s="20">
        <f t="shared" si="35"/>
        <v>0</v>
      </c>
      <c r="CC48" s="20">
        <f t="shared" si="36"/>
        <v>0</v>
      </c>
      <c r="CD48" s="20">
        <f t="shared" si="37"/>
        <v>0</v>
      </c>
      <c r="CE48" s="20">
        <f t="shared" si="38"/>
        <v>0</v>
      </c>
      <c r="CF48" s="20">
        <f t="shared" si="39"/>
        <v>0</v>
      </c>
      <c r="CG48" s="20">
        <f t="shared" si="40"/>
        <v>0</v>
      </c>
      <c r="CH48" s="20">
        <f t="shared" si="41"/>
        <v>0</v>
      </c>
      <c r="CI48" s="20">
        <f t="shared" si="42"/>
        <v>0</v>
      </c>
      <c r="CJ48" s="20">
        <f t="shared" si="43"/>
        <v>0</v>
      </c>
      <c r="CK48" s="20">
        <f t="shared" si="44"/>
        <v>0</v>
      </c>
      <c r="CL48" s="20">
        <f t="shared" si="45"/>
        <v>0</v>
      </c>
      <c r="CM48" s="20">
        <f t="shared" si="46"/>
        <v>0</v>
      </c>
      <c r="CN48" s="20">
        <f t="shared" si="47"/>
        <v>0</v>
      </c>
      <c r="CO48" s="20">
        <f t="shared" si="48"/>
        <v>0</v>
      </c>
      <c r="CP48" s="20">
        <f t="shared" si="49"/>
        <v>0</v>
      </c>
      <c r="CQ48" s="20">
        <f t="shared" si="50"/>
        <v>0</v>
      </c>
      <c r="CR48" s="139"/>
    </row>
    <row r="49" spans="1:96" ht="13.5" thickBot="1">
      <c r="A49" s="198"/>
      <c r="B49" s="49" t="s">
        <v>693</v>
      </c>
      <c r="C49" s="59" t="s">
        <v>714</v>
      </c>
      <c r="D49" s="50">
        <v>40</v>
      </c>
      <c r="E49" s="51" t="s">
        <v>777</v>
      </c>
      <c r="F49" s="47" t="s">
        <v>10</v>
      </c>
      <c r="G49" s="52" t="s">
        <v>778</v>
      </c>
      <c r="H49" s="53">
        <v>2</v>
      </c>
      <c r="I49" s="54" t="s">
        <v>407</v>
      </c>
      <c r="J49" s="55">
        <v>1</v>
      </c>
      <c r="K49" s="47">
        <v>1</v>
      </c>
      <c r="L49" s="47" t="s">
        <v>408</v>
      </c>
      <c r="M49" s="56">
        <v>1</v>
      </c>
      <c r="N49" s="57">
        <v>0</v>
      </c>
      <c r="O49" s="47" t="s">
        <v>409</v>
      </c>
      <c r="P49" s="56">
        <v>1</v>
      </c>
      <c r="Q49" s="57">
        <v>0</v>
      </c>
      <c r="R49" s="47" t="s">
        <v>14</v>
      </c>
      <c r="S49" s="56">
        <v>2</v>
      </c>
      <c r="T49" s="57"/>
      <c r="U49" s="17" t="s">
        <v>410</v>
      </c>
      <c r="V49" s="56"/>
      <c r="W49" s="57"/>
      <c r="X49" s="47" t="s">
        <v>411</v>
      </c>
      <c r="Y49" s="56"/>
      <c r="Z49" s="57"/>
      <c r="AA49" s="47" t="s">
        <v>14</v>
      </c>
      <c r="AB49" s="56"/>
      <c r="AC49" s="57"/>
      <c r="AD49" s="47" t="s">
        <v>412</v>
      </c>
      <c r="AE49" s="56"/>
      <c r="AF49" s="57"/>
      <c r="AG49" s="47" t="s">
        <v>413</v>
      </c>
      <c r="AH49" s="56"/>
      <c r="AI49" s="57"/>
      <c r="AJ49" s="47" t="s">
        <v>414</v>
      </c>
      <c r="AK49" s="56"/>
      <c r="AL49" s="57"/>
      <c r="AM49" s="47" t="s">
        <v>415</v>
      </c>
      <c r="AN49" s="162"/>
      <c r="AO49" s="18">
        <f t="shared" si="9"/>
        <v>1</v>
      </c>
      <c r="AP49" s="19"/>
      <c r="AQ49" s="48">
        <f t="shared" si="10"/>
        <v>1</v>
      </c>
      <c r="AR49" s="48">
        <f t="shared" si="11"/>
        <v>0</v>
      </c>
      <c r="AS49" s="48">
        <f t="shared" si="12"/>
        <v>1</v>
      </c>
      <c r="AT49" s="48">
        <f t="shared" si="0"/>
        <v>0</v>
      </c>
      <c r="AU49" s="48">
        <f t="shared" si="13"/>
        <v>1</v>
      </c>
      <c r="AV49" s="48">
        <f t="shared" si="1"/>
        <v>0</v>
      </c>
      <c r="AW49" s="48">
        <f t="shared" si="14"/>
        <v>0</v>
      </c>
      <c r="AX49" s="48">
        <f t="shared" si="2"/>
        <v>0</v>
      </c>
      <c r="AY49" s="48">
        <f t="shared" si="15"/>
        <v>0</v>
      </c>
      <c r="AZ49" s="48">
        <f t="shared" si="3"/>
        <v>0</v>
      </c>
      <c r="BA49" s="48">
        <f t="shared" si="16"/>
        <v>0</v>
      </c>
      <c r="BB49" s="48">
        <f t="shared" si="4"/>
        <v>0</v>
      </c>
      <c r="BC49" s="48">
        <f t="shared" si="17"/>
        <v>0</v>
      </c>
      <c r="BD49" s="48">
        <f t="shared" si="5"/>
        <v>0</v>
      </c>
      <c r="BE49" s="48">
        <f t="shared" si="18"/>
        <v>0</v>
      </c>
      <c r="BF49" s="48">
        <f t="shared" si="6"/>
        <v>0</v>
      </c>
      <c r="BG49" s="48">
        <f t="shared" si="19"/>
        <v>0</v>
      </c>
      <c r="BH49" s="48">
        <f t="shared" si="7"/>
        <v>0</v>
      </c>
      <c r="BI49" s="48">
        <f t="shared" si="20"/>
        <v>0</v>
      </c>
      <c r="BJ49" s="48">
        <f t="shared" si="8"/>
        <v>0</v>
      </c>
      <c r="BK49" s="48"/>
      <c r="BL49" s="48"/>
      <c r="BM49" s="48"/>
      <c r="BN49" s="20">
        <f t="shared" si="21"/>
        <v>0</v>
      </c>
      <c r="BO49" s="20">
        <f t="shared" si="22"/>
        <v>0</v>
      </c>
      <c r="BP49" s="20">
        <f t="shared" si="23"/>
        <v>0</v>
      </c>
      <c r="BQ49" s="20">
        <f t="shared" si="24"/>
        <v>0</v>
      </c>
      <c r="BR49" s="20">
        <f t="shared" si="25"/>
        <v>0</v>
      </c>
      <c r="BS49" s="20">
        <f t="shared" si="26"/>
        <v>0</v>
      </c>
      <c r="BT49" s="20">
        <f t="shared" si="27"/>
        <v>0</v>
      </c>
      <c r="BU49" s="20">
        <f t="shared" si="28"/>
        <v>0</v>
      </c>
      <c r="BV49" s="20">
        <f t="shared" si="29"/>
        <v>0</v>
      </c>
      <c r="BW49" s="20">
        <f t="shared" si="30"/>
        <v>0</v>
      </c>
      <c r="BX49" s="20">
        <f t="shared" si="31"/>
        <v>0</v>
      </c>
      <c r="BY49" s="20">
        <f t="shared" si="32"/>
        <v>0</v>
      </c>
      <c r="BZ49" s="20">
        <f t="shared" si="33"/>
        <v>0</v>
      </c>
      <c r="CA49" s="20">
        <f t="shared" si="34"/>
        <v>0</v>
      </c>
      <c r="CB49" s="20">
        <f t="shared" si="35"/>
        <v>0</v>
      </c>
      <c r="CC49" s="20">
        <f t="shared" si="36"/>
        <v>0</v>
      </c>
      <c r="CD49" s="20">
        <f t="shared" si="37"/>
        <v>0</v>
      </c>
      <c r="CE49" s="20">
        <f t="shared" si="38"/>
        <v>0</v>
      </c>
      <c r="CF49" s="20">
        <f t="shared" si="39"/>
        <v>0</v>
      </c>
      <c r="CG49" s="20">
        <f t="shared" si="40"/>
        <v>0</v>
      </c>
      <c r="CH49" s="20">
        <f t="shared" si="41"/>
        <v>0</v>
      </c>
      <c r="CI49" s="20">
        <f t="shared" si="42"/>
        <v>0</v>
      </c>
      <c r="CJ49" s="20">
        <f t="shared" si="43"/>
        <v>0</v>
      </c>
      <c r="CK49" s="20">
        <f t="shared" si="44"/>
        <v>0</v>
      </c>
      <c r="CL49" s="20">
        <f t="shared" si="45"/>
        <v>0</v>
      </c>
      <c r="CM49" s="20">
        <f t="shared" si="46"/>
        <v>0</v>
      </c>
      <c r="CN49" s="20">
        <f t="shared" si="47"/>
        <v>0</v>
      </c>
      <c r="CO49" s="20">
        <f t="shared" si="48"/>
        <v>0</v>
      </c>
      <c r="CP49" s="20">
        <f t="shared" si="49"/>
        <v>0</v>
      </c>
      <c r="CQ49" s="20">
        <f t="shared" si="50"/>
        <v>0</v>
      </c>
      <c r="CR49" s="139"/>
    </row>
    <row r="50" spans="1:96" ht="13.5" thickBot="1">
      <c r="A50" s="198"/>
      <c r="B50" s="59" t="s">
        <v>673</v>
      </c>
      <c r="C50" s="159" t="s">
        <v>715</v>
      </c>
      <c r="D50" s="50">
        <v>41</v>
      </c>
      <c r="E50" s="51" t="s">
        <v>787</v>
      </c>
      <c r="F50" s="47" t="s">
        <v>10</v>
      </c>
      <c r="G50" s="52" t="s">
        <v>784</v>
      </c>
      <c r="H50" s="53">
        <v>3</v>
      </c>
      <c r="I50" s="54" t="s">
        <v>416</v>
      </c>
      <c r="J50" s="55">
        <v>2</v>
      </c>
      <c r="K50" s="47">
        <v>1</v>
      </c>
      <c r="L50" s="47" t="s">
        <v>417</v>
      </c>
      <c r="M50" s="56">
        <v>2</v>
      </c>
      <c r="N50" s="57">
        <v>0</v>
      </c>
      <c r="O50" s="47" t="s">
        <v>418</v>
      </c>
      <c r="P50" s="56">
        <v>2</v>
      </c>
      <c r="Q50" s="57">
        <v>0</v>
      </c>
      <c r="R50" s="47" t="s">
        <v>14</v>
      </c>
      <c r="S50" s="56">
        <v>1</v>
      </c>
      <c r="T50" s="57"/>
      <c r="U50" s="17" t="s">
        <v>419</v>
      </c>
      <c r="V50" s="56"/>
      <c r="W50" s="57"/>
      <c r="X50" s="47" t="s">
        <v>420</v>
      </c>
      <c r="Y50" s="56"/>
      <c r="Z50" s="57"/>
      <c r="AA50" s="47" t="s">
        <v>421</v>
      </c>
      <c r="AB50" s="56"/>
      <c r="AC50" s="57"/>
      <c r="AD50" s="47" t="s">
        <v>422</v>
      </c>
      <c r="AE50" s="56"/>
      <c r="AF50" s="57"/>
      <c r="AG50" s="47" t="s">
        <v>423</v>
      </c>
      <c r="AH50" s="56"/>
      <c r="AI50" s="57"/>
      <c r="AJ50" s="47" t="s">
        <v>424</v>
      </c>
      <c r="AK50" s="56"/>
      <c r="AL50" s="57"/>
      <c r="AM50" s="47" t="s">
        <v>425</v>
      </c>
      <c r="AN50" s="162"/>
      <c r="AO50" s="18">
        <f t="shared" si="9"/>
        <v>1</v>
      </c>
      <c r="AP50" s="19"/>
      <c r="AQ50" s="48">
        <f t="shared" si="10"/>
        <v>1</v>
      </c>
      <c r="AR50" s="48">
        <f t="shared" si="11"/>
        <v>0</v>
      </c>
      <c r="AS50" s="48">
        <f t="shared" si="12"/>
        <v>1</v>
      </c>
      <c r="AT50" s="48">
        <f t="shared" si="0"/>
        <v>0</v>
      </c>
      <c r="AU50" s="48">
        <f t="shared" si="13"/>
        <v>1</v>
      </c>
      <c r="AV50" s="48">
        <f t="shared" si="1"/>
        <v>0</v>
      </c>
      <c r="AW50" s="48">
        <f t="shared" si="14"/>
        <v>0</v>
      </c>
      <c r="AX50" s="48">
        <f t="shared" si="2"/>
        <v>0</v>
      </c>
      <c r="AY50" s="48">
        <f t="shared" si="15"/>
        <v>0</v>
      </c>
      <c r="AZ50" s="48">
        <f t="shared" si="3"/>
        <v>0</v>
      </c>
      <c r="BA50" s="48">
        <f t="shared" si="16"/>
        <v>0</v>
      </c>
      <c r="BB50" s="48">
        <f t="shared" si="4"/>
        <v>0</v>
      </c>
      <c r="BC50" s="48">
        <f t="shared" si="17"/>
        <v>0</v>
      </c>
      <c r="BD50" s="48">
        <f t="shared" si="5"/>
        <v>0</v>
      </c>
      <c r="BE50" s="48">
        <f t="shared" si="18"/>
        <v>0</v>
      </c>
      <c r="BF50" s="48">
        <f t="shared" si="6"/>
        <v>0</v>
      </c>
      <c r="BG50" s="48">
        <f t="shared" si="19"/>
        <v>0</v>
      </c>
      <c r="BH50" s="48">
        <f t="shared" si="7"/>
        <v>0</v>
      </c>
      <c r="BI50" s="48">
        <f t="shared" si="20"/>
        <v>0</v>
      </c>
      <c r="BJ50" s="48">
        <f t="shared" si="8"/>
        <v>0</v>
      </c>
      <c r="BK50" s="48"/>
      <c r="BL50" s="48"/>
      <c r="BM50" s="48"/>
      <c r="BN50" s="20">
        <f t="shared" si="21"/>
        <v>0</v>
      </c>
      <c r="BO50" s="20">
        <f t="shared" si="22"/>
        <v>0</v>
      </c>
      <c r="BP50" s="20">
        <f t="shared" si="23"/>
        <v>0</v>
      </c>
      <c r="BQ50" s="20">
        <f t="shared" si="24"/>
        <v>0</v>
      </c>
      <c r="BR50" s="20">
        <f t="shared" si="25"/>
        <v>0</v>
      </c>
      <c r="BS50" s="20">
        <f t="shared" si="26"/>
        <v>0</v>
      </c>
      <c r="BT50" s="20">
        <f t="shared" si="27"/>
        <v>0</v>
      </c>
      <c r="BU50" s="20">
        <f t="shared" si="28"/>
        <v>0</v>
      </c>
      <c r="BV50" s="20">
        <f t="shared" si="29"/>
        <v>0</v>
      </c>
      <c r="BW50" s="20">
        <f t="shared" si="30"/>
        <v>0</v>
      </c>
      <c r="BX50" s="20">
        <f t="shared" si="31"/>
        <v>0</v>
      </c>
      <c r="BY50" s="20">
        <f t="shared" si="32"/>
        <v>0</v>
      </c>
      <c r="BZ50" s="20">
        <f t="shared" si="33"/>
        <v>0</v>
      </c>
      <c r="CA50" s="20">
        <f t="shared" si="34"/>
        <v>0</v>
      </c>
      <c r="CB50" s="20">
        <f t="shared" si="35"/>
        <v>0</v>
      </c>
      <c r="CC50" s="20">
        <f t="shared" si="36"/>
        <v>0</v>
      </c>
      <c r="CD50" s="20">
        <f t="shared" si="37"/>
        <v>0</v>
      </c>
      <c r="CE50" s="20">
        <f t="shared" si="38"/>
        <v>0</v>
      </c>
      <c r="CF50" s="20">
        <f t="shared" si="39"/>
        <v>0</v>
      </c>
      <c r="CG50" s="20">
        <f t="shared" si="40"/>
        <v>0</v>
      </c>
      <c r="CH50" s="20">
        <f t="shared" si="41"/>
        <v>0</v>
      </c>
      <c r="CI50" s="20">
        <f t="shared" si="42"/>
        <v>0</v>
      </c>
      <c r="CJ50" s="20">
        <f t="shared" si="43"/>
        <v>0</v>
      </c>
      <c r="CK50" s="20">
        <f t="shared" si="44"/>
        <v>0</v>
      </c>
      <c r="CL50" s="20">
        <f t="shared" si="45"/>
        <v>0</v>
      </c>
      <c r="CM50" s="20">
        <f t="shared" si="46"/>
        <v>0</v>
      </c>
      <c r="CN50" s="20">
        <f t="shared" si="47"/>
        <v>0</v>
      </c>
      <c r="CO50" s="20">
        <f t="shared" si="48"/>
        <v>0</v>
      </c>
      <c r="CP50" s="20">
        <f t="shared" si="49"/>
        <v>0</v>
      </c>
      <c r="CQ50" s="20">
        <f t="shared" si="50"/>
        <v>0</v>
      </c>
      <c r="CR50" s="139"/>
    </row>
    <row r="51" spans="1:96" ht="13.5" thickBot="1">
      <c r="A51" s="198"/>
      <c r="B51" s="59" t="s">
        <v>680</v>
      </c>
      <c r="C51" s="159" t="s">
        <v>715</v>
      </c>
      <c r="D51" s="50">
        <v>42</v>
      </c>
      <c r="E51" s="51" t="s">
        <v>785</v>
      </c>
      <c r="F51" s="47" t="s">
        <v>10</v>
      </c>
      <c r="G51" s="52" t="s">
        <v>786</v>
      </c>
      <c r="H51" s="53">
        <v>0</v>
      </c>
      <c r="I51" s="54" t="s">
        <v>426</v>
      </c>
      <c r="J51" s="55">
        <v>0</v>
      </c>
      <c r="K51" s="47">
        <v>2</v>
      </c>
      <c r="L51" s="47" t="s">
        <v>427</v>
      </c>
      <c r="M51" s="56">
        <v>0</v>
      </c>
      <c r="N51" s="57">
        <v>3</v>
      </c>
      <c r="O51" s="47" t="s">
        <v>428</v>
      </c>
      <c r="P51" s="56">
        <v>0</v>
      </c>
      <c r="Q51" s="57">
        <v>2</v>
      </c>
      <c r="R51" s="47" t="s">
        <v>14</v>
      </c>
      <c r="S51" s="56">
        <v>0</v>
      </c>
      <c r="T51" s="57"/>
      <c r="U51" s="17" t="s">
        <v>429</v>
      </c>
      <c r="V51" s="56"/>
      <c r="W51" s="57"/>
      <c r="X51" s="47" t="s">
        <v>430</v>
      </c>
      <c r="Y51" s="56"/>
      <c r="Z51" s="57"/>
      <c r="AA51" s="47" t="s">
        <v>431</v>
      </c>
      <c r="AB51" s="56"/>
      <c r="AC51" s="57"/>
      <c r="AD51" s="47" t="s">
        <v>432</v>
      </c>
      <c r="AE51" s="56"/>
      <c r="AF51" s="57"/>
      <c r="AG51" s="47" t="s">
        <v>433</v>
      </c>
      <c r="AH51" s="56"/>
      <c r="AI51" s="57"/>
      <c r="AJ51" s="47" t="s">
        <v>434</v>
      </c>
      <c r="AK51" s="56"/>
      <c r="AL51" s="57"/>
      <c r="AM51" s="47" t="s">
        <v>435</v>
      </c>
      <c r="AN51" s="162"/>
      <c r="AO51" s="18">
        <f t="shared" si="9"/>
        <v>1</v>
      </c>
      <c r="AP51" s="19"/>
      <c r="AQ51" s="48">
        <f t="shared" si="10"/>
        <v>1</v>
      </c>
      <c r="AR51" s="48">
        <f t="shared" si="11"/>
        <v>0</v>
      </c>
      <c r="AS51" s="48">
        <f t="shared" si="12"/>
        <v>1</v>
      </c>
      <c r="AT51" s="48">
        <f t="shared" si="0"/>
        <v>0</v>
      </c>
      <c r="AU51" s="48">
        <f t="shared" si="13"/>
        <v>1</v>
      </c>
      <c r="AV51" s="48">
        <f t="shared" si="1"/>
        <v>0</v>
      </c>
      <c r="AW51" s="48">
        <f t="shared" si="14"/>
        <v>0</v>
      </c>
      <c r="AX51" s="48">
        <f t="shared" si="2"/>
        <v>0</v>
      </c>
      <c r="AY51" s="48">
        <f t="shared" si="15"/>
        <v>0</v>
      </c>
      <c r="AZ51" s="48">
        <f t="shared" si="3"/>
        <v>0</v>
      </c>
      <c r="BA51" s="48">
        <f t="shared" si="16"/>
        <v>0</v>
      </c>
      <c r="BB51" s="48">
        <f t="shared" si="4"/>
        <v>0</v>
      </c>
      <c r="BC51" s="48">
        <f t="shared" si="17"/>
        <v>0</v>
      </c>
      <c r="BD51" s="48">
        <f t="shared" si="5"/>
        <v>0</v>
      </c>
      <c r="BE51" s="48">
        <f t="shared" si="18"/>
        <v>0</v>
      </c>
      <c r="BF51" s="48">
        <f t="shared" si="6"/>
        <v>0</v>
      </c>
      <c r="BG51" s="48">
        <f t="shared" si="19"/>
        <v>0</v>
      </c>
      <c r="BH51" s="48">
        <f t="shared" si="7"/>
        <v>0</v>
      </c>
      <c r="BI51" s="48">
        <f t="shared" si="20"/>
        <v>0</v>
      </c>
      <c r="BJ51" s="48">
        <f t="shared" si="8"/>
        <v>0</v>
      </c>
      <c r="BK51" s="48"/>
      <c r="BL51" s="48"/>
      <c r="BM51" s="48"/>
      <c r="BN51" s="20">
        <f t="shared" si="21"/>
        <v>0</v>
      </c>
      <c r="BO51" s="20">
        <f t="shared" si="22"/>
        <v>0</v>
      </c>
      <c r="BP51" s="20">
        <f t="shared" si="23"/>
        <v>0</v>
      </c>
      <c r="BQ51" s="20">
        <f t="shared" si="24"/>
        <v>0</v>
      </c>
      <c r="BR51" s="20">
        <f t="shared" si="25"/>
        <v>0</v>
      </c>
      <c r="BS51" s="20">
        <f t="shared" si="26"/>
        <v>0</v>
      </c>
      <c r="BT51" s="20">
        <f t="shared" si="27"/>
        <v>0</v>
      </c>
      <c r="BU51" s="20">
        <f t="shared" si="28"/>
        <v>0</v>
      </c>
      <c r="BV51" s="20">
        <f t="shared" si="29"/>
        <v>0</v>
      </c>
      <c r="BW51" s="20">
        <f t="shared" si="30"/>
        <v>0</v>
      </c>
      <c r="BX51" s="20">
        <f t="shared" si="31"/>
        <v>0</v>
      </c>
      <c r="BY51" s="20">
        <f t="shared" si="32"/>
        <v>0</v>
      </c>
      <c r="BZ51" s="20">
        <f t="shared" si="33"/>
        <v>0</v>
      </c>
      <c r="CA51" s="20">
        <f t="shared" si="34"/>
        <v>0</v>
      </c>
      <c r="CB51" s="20">
        <f t="shared" si="35"/>
        <v>0</v>
      </c>
      <c r="CC51" s="20">
        <f t="shared" si="36"/>
        <v>0</v>
      </c>
      <c r="CD51" s="20">
        <f t="shared" si="37"/>
        <v>0</v>
      </c>
      <c r="CE51" s="20">
        <f t="shared" si="38"/>
        <v>0</v>
      </c>
      <c r="CF51" s="20">
        <f t="shared" si="39"/>
        <v>0</v>
      </c>
      <c r="CG51" s="20">
        <f t="shared" si="40"/>
        <v>0</v>
      </c>
      <c r="CH51" s="20">
        <f t="shared" si="41"/>
        <v>0</v>
      </c>
      <c r="CI51" s="20">
        <f t="shared" si="42"/>
        <v>0</v>
      </c>
      <c r="CJ51" s="20">
        <f t="shared" si="43"/>
        <v>0</v>
      </c>
      <c r="CK51" s="20">
        <f t="shared" si="44"/>
        <v>0</v>
      </c>
      <c r="CL51" s="20">
        <f t="shared" si="45"/>
        <v>0</v>
      </c>
      <c r="CM51" s="20">
        <f t="shared" si="46"/>
        <v>0</v>
      </c>
      <c r="CN51" s="20">
        <f t="shared" si="47"/>
        <v>0</v>
      </c>
      <c r="CO51" s="20">
        <f t="shared" si="48"/>
        <v>0</v>
      </c>
      <c r="CP51" s="20">
        <f t="shared" si="49"/>
        <v>0</v>
      </c>
      <c r="CQ51" s="20">
        <f t="shared" si="50"/>
        <v>0</v>
      </c>
      <c r="CR51" s="139"/>
    </row>
    <row r="52" spans="1:96" ht="13.5" thickBot="1">
      <c r="A52" s="198"/>
      <c r="B52" s="59" t="s">
        <v>677</v>
      </c>
      <c r="C52" s="159" t="s">
        <v>716</v>
      </c>
      <c r="D52" s="50">
        <v>43</v>
      </c>
      <c r="E52" s="51" t="s">
        <v>781</v>
      </c>
      <c r="F52" s="47" t="s">
        <v>10</v>
      </c>
      <c r="G52" s="52" t="s">
        <v>782</v>
      </c>
      <c r="H52" s="53">
        <v>1</v>
      </c>
      <c r="I52" s="54" t="s">
        <v>436</v>
      </c>
      <c r="J52" s="55">
        <v>3</v>
      </c>
      <c r="K52" s="47">
        <v>2</v>
      </c>
      <c r="L52" s="47" t="s">
        <v>437</v>
      </c>
      <c r="M52" s="56">
        <v>1</v>
      </c>
      <c r="N52" s="57">
        <v>2</v>
      </c>
      <c r="O52" s="47" t="s">
        <v>438</v>
      </c>
      <c r="P52" s="56">
        <v>1</v>
      </c>
      <c r="Q52" s="57">
        <v>1</v>
      </c>
      <c r="R52" s="47" t="s">
        <v>14</v>
      </c>
      <c r="S52" s="56">
        <v>0</v>
      </c>
      <c r="T52" s="57"/>
      <c r="U52" s="17" t="s">
        <v>439</v>
      </c>
      <c r="V52" s="56"/>
      <c r="W52" s="57"/>
      <c r="X52" s="47" t="s">
        <v>440</v>
      </c>
      <c r="Y52" s="56"/>
      <c r="Z52" s="57"/>
      <c r="AA52" s="47" t="s">
        <v>441</v>
      </c>
      <c r="AB52" s="56"/>
      <c r="AC52" s="57"/>
      <c r="AD52" s="47" t="s">
        <v>442</v>
      </c>
      <c r="AE52" s="56"/>
      <c r="AF52" s="57"/>
      <c r="AG52" s="47" t="s">
        <v>443</v>
      </c>
      <c r="AH52" s="56"/>
      <c r="AI52" s="57"/>
      <c r="AJ52" s="47" t="s">
        <v>444</v>
      </c>
      <c r="AK52" s="56"/>
      <c r="AL52" s="57"/>
      <c r="AM52" s="47" t="s">
        <v>445</v>
      </c>
      <c r="AN52" s="162"/>
      <c r="AO52" s="18">
        <f t="shared" si="9"/>
        <v>1</v>
      </c>
      <c r="AP52" s="19"/>
      <c r="AQ52" s="48">
        <f t="shared" si="10"/>
        <v>1</v>
      </c>
      <c r="AR52" s="48">
        <f t="shared" si="11"/>
        <v>0</v>
      </c>
      <c r="AS52" s="48">
        <f t="shared" si="12"/>
        <v>1</v>
      </c>
      <c r="AT52" s="48">
        <f t="shared" si="0"/>
        <v>0</v>
      </c>
      <c r="AU52" s="48">
        <f t="shared" si="13"/>
        <v>1</v>
      </c>
      <c r="AV52" s="48">
        <f t="shared" si="1"/>
        <v>0</v>
      </c>
      <c r="AW52" s="48">
        <f t="shared" si="14"/>
        <v>0</v>
      </c>
      <c r="AX52" s="48">
        <f t="shared" si="2"/>
        <v>0</v>
      </c>
      <c r="AY52" s="48">
        <f t="shared" si="15"/>
        <v>0</v>
      </c>
      <c r="AZ52" s="48">
        <f t="shared" si="3"/>
        <v>0</v>
      </c>
      <c r="BA52" s="48">
        <f t="shared" si="16"/>
        <v>0</v>
      </c>
      <c r="BB52" s="48">
        <f t="shared" si="4"/>
        <v>0</v>
      </c>
      <c r="BC52" s="48">
        <f t="shared" si="17"/>
        <v>0</v>
      </c>
      <c r="BD52" s="48">
        <f t="shared" si="5"/>
        <v>0</v>
      </c>
      <c r="BE52" s="48">
        <f t="shared" si="18"/>
        <v>0</v>
      </c>
      <c r="BF52" s="48">
        <f t="shared" si="6"/>
        <v>0</v>
      </c>
      <c r="BG52" s="48">
        <f t="shared" si="19"/>
        <v>0</v>
      </c>
      <c r="BH52" s="48">
        <f t="shared" si="7"/>
        <v>0</v>
      </c>
      <c r="BI52" s="48">
        <f t="shared" si="20"/>
        <v>0</v>
      </c>
      <c r="BJ52" s="48">
        <f t="shared" si="8"/>
        <v>0</v>
      </c>
      <c r="BK52" s="48"/>
      <c r="BL52" s="48"/>
      <c r="BM52" s="48"/>
      <c r="BN52" s="20">
        <f t="shared" si="21"/>
        <v>0</v>
      </c>
      <c r="BO52" s="20">
        <f t="shared" si="22"/>
        <v>0</v>
      </c>
      <c r="BP52" s="20">
        <f t="shared" si="23"/>
        <v>0</v>
      </c>
      <c r="BQ52" s="20">
        <f t="shared" si="24"/>
        <v>0</v>
      </c>
      <c r="BR52" s="20">
        <f t="shared" si="25"/>
        <v>0</v>
      </c>
      <c r="BS52" s="20">
        <f t="shared" si="26"/>
        <v>0</v>
      </c>
      <c r="BT52" s="20">
        <f t="shared" si="27"/>
        <v>0</v>
      </c>
      <c r="BU52" s="20">
        <f t="shared" si="28"/>
        <v>0</v>
      </c>
      <c r="BV52" s="20">
        <f t="shared" si="29"/>
        <v>0</v>
      </c>
      <c r="BW52" s="20">
        <f t="shared" si="30"/>
        <v>0</v>
      </c>
      <c r="BX52" s="20">
        <f t="shared" si="31"/>
        <v>0</v>
      </c>
      <c r="BY52" s="20">
        <f t="shared" si="32"/>
        <v>0</v>
      </c>
      <c r="BZ52" s="20">
        <f t="shared" si="33"/>
        <v>0</v>
      </c>
      <c r="CA52" s="20">
        <f t="shared" si="34"/>
        <v>0</v>
      </c>
      <c r="CB52" s="20">
        <f t="shared" si="35"/>
        <v>0</v>
      </c>
      <c r="CC52" s="20">
        <f t="shared" si="36"/>
        <v>0</v>
      </c>
      <c r="CD52" s="20">
        <f t="shared" si="37"/>
        <v>0</v>
      </c>
      <c r="CE52" s="20">
        <f t="shared" si="38"/>
        <v>0</v>
      </c>
      <c r="CF52" s="20">
        <f t="shared" si="39"/>
        <v>0</v>
      </c>
      <c r="CG52" s="20">
        <f t="shared" si="40"/>
        <v>0</v>
      </c>
      <c r="CH52" s="20">
        <f t="shared" si="41"/>
        <v>0</v>
      </c>
      <c r="CI52" s="20">
        <f t="shared" si="42"/>
        <v>0</v>
      </c>
      <c r="CJ52" s="20">
        <f t="shared" si="43"/>
        <v>0</v>
      </c>
      <c r="CK52" s="20">
        <f t="shared" si="44"/>
        <v>0</v>
      </c>
      <c r="CL52" s="20">
        <f t="shared" si="45"/>
        <v>0</v>
      </c>
      <c r="CM52" s="20">
        <f t="shared" si="46"/>
        <v>0</v>
      </c>
      <c r="CN52" s="20">
        <f t="shared" si="47"/>
        <v>0</v>
      </c>
      <c r="CO52" s="20">
        <f t="shared" si="48"/>
        <v>0</v>
      </c>
      <c r="CP52" s="20">
        <f t="shared" si="49"/>
        <v>0</v>
      </c>
      <c r="CQ52" s="20">
        <f t="shared" si="50"/>
        <v>0</v>
      </c>
      <c r="CR52" s="139"/>
    </row>
    <row r="53" spans="1:96" ht="13.5" thickBot="1">
      <c r="A53" s="198"/>
      <c r="B53" s="59" t="s">
        <v>671</v>
      </c>
      <c r="C53" s="159" t="s">
        <v>716</v>
      </c>
      <c r="D53" s="50">
        <v>44</v>
      </c>
      <c r="E53" s="51" t="s">
        <v>783</v>
      </c>
      <c r="F53" s="47" t="s">
        <v>10</v>
      </c>
      <c r="G53" s="52" t="s">
        <v>780</v>
      </c>
      <c r="H53" s="53">
        <v>1</v>
      </c>
      <c r="I53" s="54" t="s">
        <v>446</v>
      </c>
      <c r="J53" s="55">
        <v>2</v>
      </c>
      <c r="K53" s="47">
        <v>0</v>
      </c>
      <c r="L53" s="47" t="s">
        <v>447</v>
      </c>
      <c r="M53" s="56">
        <v>3</v>
      </c>
      <c r="N53" s="57">
        <v>1</v>
      </c>
      <c r="O53" s="47" t="s">
        <v>448</v>
      </c>
      <c r="P53" s="56">
        <v>3</v>
      </c>
      <c r="Q53" s="57">
        <v>2</v>
      </c>
      <c r="R53" s="47" t="s">
        <v>14</v>
      </c>
      <c r="S53" s="56">
        <v>1</v>
      </c>
      <c r="T53" s="57"/>
      <c r="U53" s="17" t="s">
        <v>449</v>
      </c>
      <c r="V53" s="56"/>
      <c r="W53" s="57"/>
      <c r="X53" s="47" t="s">
        <v>450</v>
      </c>
      <c r="Y53" s="56"/>
      <c r="Z53" s="57"/>
      <c r="AA53" s="47" t="s">
        <v>451</v>
      </c>
      <c r="AB53" s="56"/>
      <c r="AC53" s="57"/>
      <c r="AD53" s="47" t="s">
        <v>452</v>
      </c>
      <c r="AE53" s="56"/>
      <c r="AF53" s="57"/>
      <c r="AG53" s="47" t="s">
        <v>453</v>
      </c>
      <c r="AH53" s="56"/>
      <c r="AI53" s="57"/>
      <c r="AJ53" s="47" t="s">
        <v>454</v>
      </c>
      <c r="AK53" s="56"/>
      <c r="AL53" s="57"/>
      <c r="AM53" s="47" t="s">
        <v>455</v>
      </c>
      <c r="AN53" s="162"/>
      <c r="AO53" s="18">
        <f t="shared" si="9"/>
        <v>1</v>
      </c>
      <c r="AP53" s="19"/>
      <c r="AQ53" s="48">
        <f t="shared" si="10"/>
        <v>1</v>
      </c>
      <c r="AR53" s="48">
        <f t="shared" si="11"/>
        <v>3</v>
      </c>
      <c r="AS53" s="48">
        <f t="shared" si="12"/>
        <v>1</v>
      </c>
      <c r="AT53" s="48">
        <f t="shared" si="0"/>
        <v>3</v>
      </c>
      <c r="AU53" s="48">
        <f t="shared" si="13"/>
        <v>1</v>
      </c>
      <c r="AV53" s="48">
        <f t="shared" si="1"/>
        <v>0</v>
      </c>
      <c r="AW53" s="48">
        <f t="shared" si="14"/>
        <v>0</v>
      </c>
      <c r="AX53" s="48">
        <f t="shared" si="2"/>
        <v>0</v>
      </c>
      <c r="AY53" s="48">
        <f t="shared" si="15"/>
        <v>0</v>
      </c>
      <c r="AZ53" s="48">
        <f t="shared" si="3"/>
        <v>0</v>
      </c>
      <c r="BA53" s="48">
        <f t="shared" si="16"/>
        <v>0</v>
      </c>
      <c r="BB53" s="48">
        <f t="shared" si="4"/>
        <v>0</v>
      </c>
      <c r="BC53" s="48">
        <f t="shared" si="17"/>
        <v>0</v>
      </c>
      <c r="BD53" s="48">
        <f t="shared" si="5"/>
        <v>0</v>
      </c>
      <c r="BE53" s="48">
        <f t="shared" si="18"/>
        <v>0</v>
      </c>
      <c r="BF53" s="48">
        <f t="shared" si="6"/>
        <v>0</v>
      </c>
      <c r="BG53" s="48">
        <f t="shared" si="19"/>
        <v>0</v>
      </c>
      <c r="BH53" s="48">
        <f t="shared" si="7"/>
        <v>0</v>
      </c>
      <c r="BI53" s="48">
        <f t="shared" si="20"/>
        <v>0</v>
      </c>
      <c r="BJ53" s="48">
        <f t="shared" si="8"/>
        <v>0</v>
      </c>
      <c r="BK53" s="48"/>
      <c r="BL53" s="48"/>
      <c r="BM53" s="48"/>
      <c r="BN53" s="20">
        <f t="shared" si="21"/>
        <v>0</v>
      </c>
      <c r="BO53" s="20">
        <f t="shared" si="22"/>
        <v>0</v>
      </c>
      <c r="BP53" s="20">
        <f t="shared" si="23"/>
        <v>1</v>
      </c>
      <c r="BQ53" s="20">
        <f t="shared" si="24"/>
        <v>0</v>
      </c>
      <c r="BR53" s="20">
        <f t="shared" si="25"/>
        <v>0</v>
      </c>
      <c r="BS53" s="20">
        <f t="shared" si="26"/>
        <v>1</v>
      </c>
      <c r="BT53" s="20">
        <f t="shared" si="27"/>
        <v>0</v>
      </c>
      <c r="BU53" s="20">
        <f t="shared" si="28"/>
        <v>0</v>
      </c>
      <c r="BV53" s="20">
        <f t="shared" si="29"/>
        <v>0</v>
      </c>
      <c r="BW53" s="20">
        <f t="shared" si="30"/>
        <v>0</v>
      </c>
      <c r="BX53" s="20">
        <f t="shared" si="31"/>
        <v>0</v>
      </c>
      <c r="BY53" s="20">
        <f t="shared" si="32"/>
        <v>0</v>
      </c>
      <c r="BZ53" s="20">
        <f t="shared" si="33"/>
        <v>0</v>
      </c>
      <c r="CA53" s="20">
        <f t="shared" si="34"/>
        <v>0</v>
      </c>
      <c r="CB53" s="20">
        <f t="shared" si="35"/>
        <v>0</v>
      </c>
      <c r="CC53" s="20">
        <f t="shared" si="36"/>
        <v>0</v>
      </c>
      <c r="CD53" s="20">
        <f t="shared" si="37"/>
        <v>0</v>
      </c>
      <c r="CE53" s="20">
        <f t="shared" si="38"/>
        <v>0</v>
      </c>
      <c r="CF53" s="20">
        <f t="shared" si="39"/>
        <v>0</v>
      </c>
      <c r="CG53" s="20">
        <f t="shared" si="40"/>
        <v>0</v>
      </c>
      <c r="CH53" s="20">
        <f t="shared" si="41"/>
        <v>0</v>
      </c>
      <c r="CI53" s="20">
        <f t="shared" si="42"/>
        <v>0</v>
      </c>
      <c r="CJ53" s="20">
        <f t="shared" si="43"/>
        <v>0</v>
      </c>
      <c r="CK53" s="20">
        <f t="shared" si="44"/>
        <v>0</v>
      </c>
      <c r="CL53" s="20">
        <f t="shared" si="45"/>
        <v>0</v>
      </c>
      <c r="CM53" s="20">
        <f t="shared" si="46"/>
        <v>0</v>
      </c>
      <c r="CN53" s="20">
        <f t="shared" si="47"/>
        <v>0</v>
      </c>
      <c r="CO53" s="20">
        <f t="shared" si="48"/>
        <v>0</v>
      </c>
      <c r="CP53" s="20">
        <f t="shared" si="49"/>
        <v>0</v>
      </c>
      <c r="CQ53" s="20">
        <f t="shared" si="50"/>
        <v>0</v>
      </c>
      <c r="CR53" s="139"/>
    </row>
    <row r="54" spans="1:96" ht="13.5" thickBot="1">
      <c r="A54" s="198"/>
      <c r="B54" s="59" t="s">
        <v>682</v>
      </c>
      <c r="C54" s="159" t="s">
        <v>717</v>
      </c>
      <c r="D54" s="50">
        <v>45</v>
      </c>
      <c r="E54" s="51" t="s">
        <v>789</v>
      </c>
      <c r="F54" s="47" t="s">
        <v>10</v>
      </c>
      <c r="G54" s="52" t="s">
        <v>790</v>
      </c>
      <c r="H54" s="53">
        <v>0</v>
      </c>
      <c r="I54" s="54" t="s">
        <v>456</v>
      </c>
      <c r="J54" s="55">
        <v>0</v>
      </c>
      <c r="K54" s="47">
        <v>2</v>
      </c>
      <c r="L54" s="47" t="s">
        <v>457</v>
      </c>
      <c r="M54" s="56">
        <v>1</v>
      </c>
      <c r="N54" s="57">
        <v>1</v>
      </c>
      <c r="O54" s="47" t="s">
        <v>458</v>
      </c>
      <c r="P54" s="56">
        <v>2</v>
      </c>
      <c r="Q54" s="57">
        <v>1</v>
      </c>
      <c r="R54" s="47" t="s">
        <v>14</v>
      </c>
      <c r="S54" s="56">
        <v>3</v>
      </c>
      <c r="T54" s="57"/>
      <c r="U54" s="17" t="s">
        <v>459</v>
      </c>
      <c r="V54" s="56"/>
      <c r="W54" s="57"/>
      <c r="X54" s="47" t="s">
        <v>460</v>
      </c>
      <c r="Y54" s="56"/>
      <c r="Z54" s="57"/>
      <c r="AA54" s="47" t="s">
        <v>461</v>
      </c>
      <c r="AB54" s="56"/>
      <c r="AC54" s="57"/>
      <c r="AD54" s="47" t="s">
        <v>462</v>
      </c>
      <c r="AE54" s="56"/>
      <c r="AF54" s="57"/>
      <c r="AG54" s="47" t="s">
        <v>463</v>
      </c>
      <c r="AH54" s="56"/>
      <c r="AI54" s="57"/>
      <c r="AJ54" s="47" t="s">
        <v>464</v>
      </c>
      <c r="AK54" s="56"/>
      <c r="AL54" s="57"/>
      <c r="AM54" s="47" t="s">
        <v>465</v>
      </c>
      <c r="AN54" s="162"/>
      <c r="AO54" s="18">
        <f t="shared" si="9"/>
        <v>1</v>
      </c>
      <c r="AP54" s="19"/>
      <c r="AQ54" s="48">
        <f t="shared" si="10"/>
        <v>1</v>
      </c>
      <c r="AR54" s="48">
        <f t="shared" si="11"/>
        <v>0</v>
      </c>
      <c r="AS54" s="48">
        <f t="shared" si="12"/>
        <v>1</v>
      </c>
      <c r="AT54" s="48">
        <f t="shared" si="0"/>
        <v>0</v>
      </c>
      <c r="AU54" s="48">
        <f t="shared" si="13"/>
        <v>1</v>
      </c>
      <c r="AV54" s="48">
        <f t="shared" si="1"/>
        <v>0</v>
      </c>
      <c r="AW54" s="48">
        <f t="shared" si="14"/>
        <v>0</v>
      </c>
      <c r="AX54" s="48">
        <f t="shared" si="2"/>
        <v>0</v>
      </c>
      <c r="AY54" s="48">
        <f t="shared" si="15"/>
        <v>0</v>
      </c>
      <c r="AZ54" s="48">
        <f t="shared" si="3"/>
        <v>0</v>
      </c>
      <c r="BA54" s="48">
        <f t="shared" si="16"/>
        <v>0</v>
      </c>
      <c r="BB54" s="48">
        <f t="shared" si="4"/>
        <v>0</v>
      </c>
      <c r="BC54" s="48">
        <f t="shared" si="17"/>
        <v>0</v>
      </c>
      <c r="BD54" s="48">
        <f t="shared" si="5"/>
        <v>0</v>
      </c>
      <c r="BE54" s="48">
        <f t="shared" si="18"/>
        <v>0</v>
      </c>
      <c r="BF54" s="48">
        <f t="shared" si="6"/>
        <v>0</v>
      </c>
      <c r="BG54" s="48">
        <f t="shared" si="19"/>
        <v>0</v>
      </c>
      <c r="BH54" s="48">
        <f t="shared" si="7"/>
        <v>0</v>
      </c>
      <c r="BI54" s="48">
        <f t="shared" si="20"/>
        <v>0</v>
      </c>
      <c r="BJ54" s="48">
        <f t="shared" si="8"/>
        <v>0</v>
      </c>
      <c r="BK54" s="48"/>
      <c r="BL54" s="48"/>
      <c r="BM54" s="48"/>
      <c r="BN54" s="20">
        <f t="shared" si="21"/>
        <v>0</v>
      </c>
      <c r="BO54" s="20">
        <f t="shared" si="22"/>
        <v>0</v>
      </c>
      <c r="BP54" s="20">
        <f t="shared" si="23"/>
        <v>0</v>
      </c>
      <c r="BQ54" s="20">
        <f t="shared" si="24"/>
        <v>0</v>
      </c>
      <c r="BR54" s="20">
        <f t="shared" si="25"/>
        <v>0</v>
      </c>
      <c r="BS54" s="20">
        <f t="shared" si="26"/>
        <v>0</v>
      </c>
      <c r="BT54" s="20">
        <f t="shared" si="27"/>
        <v>0</v>
      </c>
      <c r="BU54" s="20">
        <f t="shared" si="28"/>
        <v>0</v>
      </c>
      <c r="BV54" s="20">
        <f t="shared" si="29"/>
        <v>0</v>
      </c>
      <c r="BW54" s="20">
        <f t="shared" si="30"/>
        <v>0</v>
      </c>
      <c r="BX54" s="20">
        <f t="shared" si="31"/>
        <v>0</v>
      </c>
      <c r="BY54" s="20">
        <f t="shared" si="32"/>
        <v>0</v>
      </c>
      <c r="BZ54" s="20">
        <f t="shared" si="33"/>
        <v>0</v>
      </c>
      <c r="CA54" s="20">
        <f t="shared" si="34"/>
        <v>0</v>
      </c>
      <c r="CB54" s="20">
        <f t="shared" si="35"/>
        <v>0</v>
      </c>
      <c r="CC54" s="20">
        <f t="shared" si="36"/>
        <v>0</v>
      </c>
      <c r="CD54" s="20">
        <f t="shared" si="37"/>
        <v>0</v>
      </c>
      <c r="CE54" s="20">
        <f t="shared" si="38"/>
        <v>0</v>
      </c>
      <c r="CF54" s="20">
        <f t="shared" si="39"/>
        <v>0</v>
      </c>
      <c r="CG54" s="20">
        <f t="shared" si="40"/>
        <v>0</v>
      </c>
      <c r="CH54" s="20">
        <f t="shared" si="41"/>
        <v>0</v>
      </c>
      <c r="CI54" s="20">
        <f t="shared" si="42"/>
        <v>0</v>
      </c>
      <c r="CJ54" s="20">
        <f t="shared" si="43"/>
        <v>0</v>
      </c>
      <c r="CK54" s="20">
        <f t="shared" si="44"/>
        <v>0</v>
      </c>
      <c r="CL54" s="20">
        <f t="shared" si="45"/>
        <v>0</v>
      </c>
      <c r="CM54" s="20">
        <f t="shared" si="46"/>
        <v>0</v>
      </c>
      <c r="CN54" s="20">
        <f t="shared" si="47"/>
        <v>0</v>
      </c>
      <c r="CO54" s="20">
        <f t="shared" si="48"/>
        <v>0</v>
      </c>
      <c r="CP54" s="20">
        <f t="shared" si="49"/>
        <v>0</v>
      </c>
      <c r="CQ54" s="20">
        <f t="shared" si="50"/>
        <v>0</v>
      </c>
      <c r="CR54" s="139"/>
    </row>
    <row r="55" spans="1:96" ht="12.75" customHeight="1" thickBot="1">
      <c r="A55" s="198"/>
      <c r="B55" s="59" t="s">
        <v>693</v>
      </c>
      <c r="C55" s="159" t="s">
        <v>717</v>
      </c>
      <c r="D55" s="50">
        <v>46</v>
      </c>
      <c r="E55" s="51" t="s">
        <v>791</v>
      </c>
      <c r="F55" s="47" t="s">
        <v>10</v>
      </c>
      <c r="G55" s="52" t="s">
        <v>788</v>
      </c>
      <c r="H55" s="53">
        <v>0</v>
      </c>
      <c r="I55" s="54" t="s">
        <v>466</v>
      </c>
      <c r="J55" s="55">
        <v>3</v>
      </c>
      <c r="K55" s="47">
        <v>1</v>
      </c>
      <c r="L55" s="47" t="s">
        <v>467</v>
      </c>
      <c r="M55" s="56">
        <v>2</v>
      </c>
      <c r="N55" s="57">
        <v>0</v>
      </c>
      <c r="O55" s="47" t="s">
        <v>468</v>
      </c>
      <c r="P55" s="56">
        <v>2</v>
      </c>
      <c r="Q55" s="57">
        <v>0</v>
      </c>
      <c r="R55" s="47" t="s">
        <v>14</v>
      </c>
      <c r="S55" s="56">
        <v>2</v>
      </c>
      <c r="T55" s="57"/>
      <c r="U55" s="17" t="s">
        <v>469</v>
      </c>
      <c r="V55" s="56"/>
      <c r="W55" s="57"/>
      <c r="X55" s="47" t="s">
        <v>470</v>
      </c>
      <c r="Y55" s="56"/>
      <c r="Z55" s="57"/>
      <c r="AA55" s="47" t="s">
        <v>471</v>
      </c>
      <c r="AB55" s="56"/>
      <c r="AC55" s="57"/>
      <c r="AD55" s="47" t="s">
        <v>472</v>
      </c>
      <c r="AE55" s="56"/>
      <c r="AF55" s="57"/>
      <c r="AG55" s="47" t="s">
        <v>473</v>
      </c>
      <c r="AH55" s="56"/>
      <c r="AI55" s="57"/>
      <c r="AJ55" s="47" t="s">
        <v>474</v>
      </c>
      <c r="AK55" s="56"/>
      <c r="AL55" s="57"/>
      <c r="AM55" s="47" t="s">
        <v>475</v>
      </c>
      <c r="AN55" s="162"/>
      <c r="AO55" s="18">
        <f t="shared" si="9"/>
        <v>1</v>
      </c>
      <c r="AP55" s="19"/>
      <c r="AQ55" s="48">
        <f t="shared" si="10"/>
        <v>1</v>
      </c>
      <c r="AR55" s="48">
        <f t="shared" si="11"/>
        <v>3</v>
      </c>
      <c r="AS55" s="48">
        <f t="shared" si="12"/>
        <v>1</v>
      </c>
      <c r="AT55" s="48">
        <f t="shared" si="0"/>
        <v>3</v>
      </c>
      <c r="AU55" s="48">
        <f t="shared" si="13"/>
        <v>1</v>
      </c>
      <c r="AV55" s="48">
        <f t="shared" si="1"/>
        <v>3</v>
      </c>
      <c r="AW55" s="48">
        <f t="shared" si="14"/>
        <v>0</v>
      </c>
      <c r="AX55" s="48">
        <f t="shared" si="2"/>
        <v>0</v>
      </c>
      <c r="AY55" s="48">
        <f t="shared" si="15"/>
        <v>0</v>
      </c>
      <c r="AZ55" s="48">
        <f t="shared" si="3"/>
        <v>0</v>
      </c>
      <c r="BA55" s="48">
        <f t="shared" si="16"/>
        <v>0</v>
      </c>
      <c r="BB55" s="48">
        <f t="shared" si="4"/>
        <v>0</v>
      </c>
      <c r="BC55" s="48">
        <f t="shared" si="17"/>
        <v>0</v>
      </c>
      <c r="BD55" s="48">
        <f t="shared" si="5"/>
        <v>0</v>
      </c>
      <c r="BE55" s="48">
        <f t="shared" si="18"/>
        <v>0</v>
      </c>
      <c r="BF55" s="48">
        <f t="shared" si="6"/>
        <v>0</v>
      </c>
      <c r="BG55" s="48">
        <f t="shared" si="19"/>
        <v>0</v>
      </c>
      <c r="BH55" s="48">
        <f t="shared" si="7"/>
        <v>0</v>
      </c>
      <c r="BI55" s="48">
        <f t="shared" si="20"/>
        <v>0</v>
      </c>
      <c r="BJ55" s="48">
        <f t="shared" si="8"/>
        <v>0</v>
      </c>
      <c r="BK55" s="48"/>
      <c r="BL55" s="48"/>
      <c r="BM55" s="48"/>
      <c r="BN55" s="20">
        <f t="shared" si="21"/>
        <v>0</v>
      </c>
      <c r="BO55" s="20">
        <f t="shared" si="22"/>
        <v>0</v>
      </c>
      <c r="BP55" s="20">
        <f t="shared" si="23"/>
        <v>1</v>
      </c>
      <c r="BQ55" s="20">
        <f t="shared" si="24"/>
        <v>0</v>
      </c>
      <c r="BR55" s="20">
        <f t="shared" si="25"/>
        <v>0</v>
      </c>
      <c r="BS55" s="20">
        <f t="shared" si="26"/>
        <v>1</v>
      </c>
      <c r="BT55" s="20">
        <f t="shared" si="27"/>
        <v>0</v>
      </c>
      <c r="BU55" s="20">
        <f t="shared" si="28"/>
        <v>0</v>
      </c>
      <c r="BV55" s="20">
        <f t="shared" si="29"/>
        <v>1</v>
      </c>
      <c r="BW55" s="20">
        <f t="shared" si="30"/>
        <v>0</v>
      </c>
      <c r="BX55" s="20">
        <f t="shared" si="31"/>
        <v>0</v>
      </c>
      <c r="BY55" s="20">
        <f t="shared" si="32"/>
        <v>0</v>
      </c>
      <c r="BZ55" s="20">
        <f t="shared" si="33"/>
        <v>0</v>
      </c>
      <c r="CA55" s="20">
        <f t="shared" si="34"/>
        <v>0</v>
      </c>
      <c r="CB55" s="20">
        <f t="shared" si="35"/>
        <v>0</v>
      </c>
      <c r="CC55" s="20">
        <f t="shared" si="36"/>
        <v>0</v>
      </c>
      <c r="CD55" s="20">
        <f t="shared" si="37"/>
        <v>0</v>
      </c>
      <c r="CE55" s="20">
        <f t="shared" si="38"/>
        <v>0</v>
      </c>
      <c r="CF55" s="20">
        <f t="shared" si="39"/>
        <v>0</v>
      </c>
      <c r="CG55" s="20">
        <f t="shared" si="40"/>
        <v>0</v>
      </c>
      <c r="CH55" s="20">
        <f t="shared" si="41"/>
        <v>0</v>
      </c>
      <c r="CI55" s="20">
        <f t="shared" si="42"/>
        <v>0</v>
      </c>
      <c r="CJ55" s="20">
        <f t="shared" si="43"/>
        <v>0</v>
      </c>
      <c r="CK55" s="20">
        <f t="shared" si="44"/>
        <v>0</v>
      </c>
      <c r="CL55" s="20">
        <f t="shared" si="45"/>
        <v>0</v>
      </c>
      <c r="CM55" s="20">
        <f t="shared" si="46"/>
        <v>0</v>
      </c>
      <c r="CN55" s="20">
        <f t="shared" si="47"/>
        <v>0</v>
      </c>
      <c r="CO55" s="20">
        <f t="shared" si="48"/>
        <v>0</v>
      </c>
      <c r="CP55" s="20">
        <f t="shared" si="49"/>
        <v>0</v>
      </c>
      <c r="CQ55" s="20">
        <f t="shared" si="50"/>
        <v>0</v>
      </c>
      <c r="CR55" s="139"/>
    </row>
    <row r="56" spans="1:96" ht="13.5" thickBot="1">
      <c r="A56" s="198"/>
      <c r="B56" s="59" t="s">
        <v>684</v>
      </c>
      <c r="C56" s="159" t="s">
        <v>718</v>
      </c>
      <c r="D56" s="50">
        <v>47</v>
      </c>
      <c r="E56" s="51" t="s">
        <v>793</v>
      </c>
      <c r="F56" s="47" t="s">
        <v>10</v>
      </c>
      <c r="G56" s="52" t="s">
        <v>794</v>
      </c>
      <c r="H56" s="53">
        <v>1</v>
      </c>
      <c r="I56" s="54" t="s">
        <v>476</v>
      </c>
      <c r="J56" s="55">
        <v>2</v>
      </c>
      <c r="K56" s="47">
        <v>1</v>
      </c>
      <c r="L56" s="47" t="s">
        <v>477</v>
      </c>
      <c r="M56" s="56">
        <v>1</v>
      </c>
      <c r="N56" s="57">
        <v>0</v>
      </c>
      <c r="O56" s="47" t="s">
        <v>478</v>
      </c>
      <c r="P56" s="56">
        <v>2</v>
      </c>
      <c r="Q56" s="57">
        <v>1</v>
      </c>
      <c r="R56" s="47" t="s">
        <v>14</v>
      </c>
      <c r="S56" s="56">
        <v>2</v>
      </c>
      <c r="T56" s="57"/>
      <c r="U56" s="17" t="s">
        <v>479</v>
      </c>
      <c r="V56" s="56"/>
      <c r="W56" s="57"/>
      <c r="X56" s="47" t="s">
        <v>480</v>
      </c>
      <c r="Y56" s="56"/>
      <c r="Z56" s="57"/>
      <c r="AA56" s="47" t="s">
        <v>481</v>
      </c>
      <c r="AB56" s="56"/>
      <c r="AC56" s="57"/>
      <c r="AD56" s="47" t="s">
        <v>482</v>
      </c>
      <c r="AE56" s="56"/>
      <c r="AF56" s="57"/>
      <c r="AG56" s="47" t="s">
        <v>483</v>
      </c>
      <c r="AH56" s="56"/>
      <c r="AI56" s="57"/>
      <c r="AJ56" s="47" t="s">
        <v>484</v>
      </c>
      <c r="AK56" s="56"/>
      <c r="AL56" s="57"/>
      <c r="AM56" s="47" t="s">
        <v>485</v>
      </c>
      <c r="AN56" s="162"/>
      <c r="AO56" s="18">
        <f t="shared" si="9"/>
        <v>1</v>
      </c>
      <c r="AP56" s="19"/>
      <c r="AQ56" s="48">
        <f t="shared" si="10"/>
        <v>1</v>
      </c>
      <c r="AR56" s="48">
        <f t="shared" si="11"/>
        <v>0</v>
      </c>
      <c r="AS56" s="48">
        <f t="shared" si="12"/>
        <v>1</v>
      </c>
      <c r="AT56" s="48">
        <f t="shared" si="0"/>
        <v>3</v>
      </c>
      <c r="AU56" s="48">
        <f t="shared" si="13"/>
        <v>1</v>
      </c>
      <c r="AV56" s="48">
        <f t="shared" si="1"/>
        <v>5</v>
      </c>
      <c r="AW56" s="48">
        <f t="shared" si="14"/>
        <v>0</v>
      </c>
      <c r="AX56" s="48">
        <f t="shared" si="2"/>
        <v>0</v>
      </c>
      <c r="AY56" s="48">
        <f t="shared" si="15"/>
        <v>0</v>
      </c>
      <c r="AZ56" s="48">
        <f t="shared" si="3"/>
        <v>0</v>
      </c>
      <c r="BA56" s="48">
        <f t="shared" si="16"/>
        <v>0</v>
      </c>
      <c r="BB56" s="48">
        <f t="shared" si="4"/>
        <v>0</v>
      </c>
      <c r="BC56" s="48">
        <f t="shared" si="17"/>
        <v>0</v>
      </c>
      <c r="BD56" s="48">
        <f t="shared" si="5"/>
        <v>0</v>
      </c>
      <c r="BE56" s="48">
        <f t="shared" si="18"/>
        <v>0</v>
      </c>
      <c r="BF56" s="48">
        <f t="shared" si="6"/>
        <v>0</v>
      </c>
      <c r="BG56" s="48">
        <f t="shared" si="19"/>
        <v>0</v>
      </c>
      <c r="BH56" s="48">
        <f t="shared" si="7"/>
        <v>0</v>
      </c>
      <c r="BI56" s="48">
        <f t="shared" si="20"/>
        <v>0</v>
      </c>
      <c r="BJ56" s="48">
        <f t="shared" si="8"/>
        <v>0</v>
      </c>
      <c r="BK56" s="48"/>
      <c r="BL56" s="48"/>
      <c r="BM56" s="48"/>
      <c r="BN56" s="20">
        <f t="shared" si="21"/>
        <v>0</v>
      </c>
      <c r="BO56" s="20">
        <f t="shared" si="22"/>
        <v>0</v>
      </c>
      <c r="BP56" s="20">
        <f t="shared" si="23"/>
        <v>0</v>
      </c>
      <c r="BQ56" s="20">
        <f t="shared" si="24"/>
        <v>0</v>
      </c>
      <c r="BR56" s="20">
        <f t="shared" si="25"/>
        <v>0</v>
      </c>
      <c r="BS56" s="20">
        <f t="shared" si="26"/>
        <v>1</v>
      </c>
      <c r="BT56" s="20">
        <f t="shared" si="27"/>
        <v>1</v>
      </c>
      <c r="BU56" s="20">
        <f t="shared" si="28"/>
        <v>0</v>
      </c>
      <c r="BV56" s="20">
        <f t="shared" si="29"/>
        <v>0</v>
      </c>
      <c r="BW56" s="20">
        <f t="shared" si="30"/>
        <v>0</v>
      </c>
      <c r="BX56" s="20">
        <f t="shared" si="31"/>
        <v>0</v>
      </c>
      <c r="BY56" s="20">
        <f t="shared" si="32"/>
        <v>0</v>
      </c>
      <c r="BZ56" s="20">
        <f t="shared" si="33"/>
        <v>0</v>
      </c>
      <c r="CA56" s="20">
        <f t="shared" si="34"/>
        <v>0</v>
      </c>
      <c r="CB56" s="20">
        <f t="shared" si="35"/>
        <v>0</v>
      </c>
      <c r="CC56" s="20">
        <f t="shared" si="36"/>
        <v>0</v>
      </c>
      <c r="CD56" s="20">
        <f t="shared" si="37"/>
        <v>0</v>
      </c>
      <c r="CE56" s="20">
        <f t="shared" si="38"/>
        <v>0</v>
      </c>
      <c r="CF56" s="20">
        <f t="shared" si="39"/>
        <v>0</v>
      </c>
      <c r="CG56" s="20">
        <f t="shared" si="40"/>
        <v>0</v>
      </c>
      <c r="CH56" s="20">
        <f t="shared" si="41"/>
        <v>0</v>
      </c>
      <c r="CI56" s="20">
        <f t="shared" si="42"/>
        <v>0</v>
      </c>
      <c r="CJ56" s="20">
        <f t="shared" si="43"/>
        <v>0</v>
      </c>
      <c r="CK56" s="20">
        <f t="shared" si="44"/>
        <v>0</v>
      </c>
      <c r="CL56" s="20">
        <f t="shared" si="45"/>
        <v>0</v>
      </c>
      <c r="CM56" s="20">
        <f t="shared" si="46"/>
        <v>0</v>
      </c>
      <c r="CN56" s="20">
        <f t="shared" si="47"/>
        <v>0</v>
      </c>
      <c r="CO56" s="20">
        <f t="shared" si="48"/>
        <v>0</v>
      </c>
      <c r="CP56" s="20">
        <f t="shared" si="49"/>
        <v>0</v>
      </c>
      <c r="CQ56" s="20">
        <f t="shared" si="50"/>
        <v>0</v>
      </c>
      <c r="CR56" s="139"/>
    </row>
    <row r="57" spans="1:96" ht="13.5" thickBot="1">
      <c r="A57" s="198"/>
      <c r="B57" s="80" t="s">
        <v>687</v>
      </c>
      <c r="C57" s="159" t="s">
        <v>718</v>
      </c>
      <c r="D57" s="81">
        <v>48</v>
      </c>
      <c r="E57" s="82" t="s">
        <v>795</v>
      </c>
      <c r="F57" s="83" t="s">
        <v>10</v>
      </c>
      <c r="G57" s="84" t="s">
        <v>792</v>
      </c>
      <c r="H57" s="85">
        <v>0</v>
      </c>
      <c r="I57" s="86" t="s">
        <v>486</v>
      </c>
      <c r="J57" s="87">
        <v>0</v>
      </c>
      <c r="K57" s="83">
        <v>2</v>
      </c>
      <c r="L57" s="83" t="s">
        <v>487</v>
      </c>
      <c r="M57" s="88">
        <v>0</v>
      </c>
      <c r="N57" s="89">
        <v>1</v>
      </c>
      <c r="O57" s="83" t="s">
        <v>488</v>
      </c>
      <c r="P57" s="88">
        <v>0</v>
      </c>
      <c r="Q57" s="149">
        <v>1</v>
      </c>
      <c r="R57" s="150" t="s">
        <v>14</v>
      </c>
      <c r="S57" s="151">
        <v>0</v>
      </c>
      <c r="T57" s="89"/>
      <c r="U57" s="91" t="s">
        <v>489</v>
      </c>
      <c r="V57" s="88"/>
      <c r="W57" s="89"/>
      <c r="X57" s="83" t="s">
        <v>490</v>
      </c>
      <c r="Y57" s="88"/>
      <c r="Z57" s="89"/>
      <c r="AA57" s="83" t="s">
        <v>491</v>
      </c>
      <c r="AB57" s="88"/>
      <c r="AC57" s="89"/>
      <c r="AD57" s="83" t="s">
        <v>492</v>
      </c>
      <c r="AE57" s="88"/>
      <c r="AF57" s="89"/>
      <c r="AG57" s="83" t="s">
        <v>493</v>
      </c>
      <c r="AH57" s="88"/>
      <c r="AI57" s="89"/>
      <c r="AJ57" s="83" t="s">
        <v>494</v>
      </c>
      <c r="AK57" s="88"/>
      <c r="AL57" s="89"/>
      <c r="AM57" s="83" t="s">
        <v>495</v>
      </c>
      <c r="AN57" s="165"/>
      <c r="AO57" s="18">
        <f t="shared" si="9"/>
        <v>1</v>
      </c>
      <c r="AP57" s="19"/>
      <c r="AQ57" s="48">
        <f t="shared" si="10"/>
        <v>1</v>
      </c>
      <c r="AR57" s="48">
        <f t="shared" si="11"/>
        <v>0</v>
      </c>
      <c r="AS57" s="48">
        <f t="shared" si="12"/>
        <v>1</v>
      </c>
      <c r="AT57" s="48">
        <f t="shared" si="0"/>
        <v>0</v>
      </c>
      <c r="AU57" s="48">
        <f t="shared" si="13"/>
        <v>1</v>
      </c>
      <c r="AV57" s="48">
        <f t="shared" si="1"/>
        <v>0</v>
      </c>
      <c r="AW57" s="48">
        <f t="shared" si="14"/>
        <v>0</v>
      </c>
      <c r="AX57" s="48">
        <f t="shared" si="2"/>
        <v>0</v>
      </c>
      <c r="AY57" s="48">
        <f t="shared" si="15"/>
        <v>0</v>
      </c>
      <c r="AZ57" s="48">
        <f t="shared" si="3"/>
        <v>0</v>
      </c>
      <c r="BA57" s="48">
        <f t="shared" si="16"/>
        <v>0</v>
      </c>
      <c r="BB57" s="48">
        <f t="shared" si="4"/>
        <v>0</v>
      </c>
      <c r="BC57" s="48">
        <f t="shared" si="17"/>
        <v>0</v>
      </c>
      <c r="BD57" s="48">
        <f t="shared" si="5"/>
        <v>0</v>
      </c>
      <c r="BE57" s="48">
        <f t="shared" si="18"/>
        <v>0</v>
      </c>
      <c r="BF57" s="48">
        <f t="shared" si="6"/>
        <v>0</v>
      </c>
      <c r="BG57" s="48">
        <f t="shared" si="19"/>
        <v>0</v>
      </c>
      <c r="BH57" s="48">
        <f t="shared" si="7"/>
        <v>0</v>
      </c>
      <c r="BI57" s="48">
        <f t="shared" si="20"/>
        <v>0</v>
      </c>
      <c r="BJ57" s="48">
        <f t="shared" si="8"/>
        <v>0</v>
      </c>
      <c r="BK57" s="48"/>
      <c r="BL57" s="48"/>
      <c r="BM57" s="48"/>
      <c r="BN57" s="20">
        <f t="shared" si="21"/>
        <v>0</v>
      </c>
      <c r="BO57" s="20">
        <f t="shared" si="22"/>
        <v>0</v>
      </c>
      <c r="BP57" s="20">
        <f t="shared" si="23"/>
        <v>0</v>
      </c>
      <c r="BQ57" s="20">
        <f t="shared" si="24"/>
        <v>0</v>
      </c>
      <c r="BR57" s="20">
        <f t="shared" si="25"/>
        <v>0</v>
      </c>
      <c r="BS57" s="20">
        <f t="shared" si="26"/>
        <v>0</v>
      </c>
      <c r="BT57" s="20">
        <f t="shared" si="27"/>
        <v>0</v>
      </c>
      <c r="BU57" s="20">
        <f t="shared" si="28"/>
        <v>0</v>
      </c>
      <c r="BV57" s="20">
        <f t="shared" si="29"/>
        <v>0</v>
      </c>
      <c r="BW57" s="20">
        <f t="shared" si="30"/>
        <v>0</v>
      </c>
      <c r="BX57" s="20">
        <f t="shared" si="31"/>
        <v>0</v>
      </c>
      <c r="BY57" s="20">
        <f t="shared" si="32"/>
        <v>0</v>
      </c>
      <c r="BZ57" s="20">
        <f t="shared" si="33"/>
        <v>0</v>
      </c>
      <c r="CA57" s="20">
        <f t="shared" si="34"/>
        <v>0</v>
      </c>
      <c r="CB57" s="20">
        <f t="shared" si="35"/>
        <v>0</v>
      </c>
      <c r="CC57" s="20">
        <f t="shared" si="36"/>
        <v>0</v>
      </c>
      <c r="CD57" s="20">
        <f t="shared" si="37"/>
        <v>0</v>
      </c>
      <c r="CE57" s="20">
        <f t="shared" si="38"/>
        <v>0</v>
      </c>
      <c r="CF57" s="20">
        <f t="shared" si="39"/>
        <v>0</v>
      </c>
      <c r="CG57" s="20">
        <f t="shared" si="40"/>
        <v>0</v>
      </c>
      <c r="CH57" s="20">
        <f t="shared" si="41"/>
        <v>0</v>
      </c>
      <c r="CI57" s="20">
        <f t="shared" si="42"/>
        <v>0</v>
      </c>
      <c r="CJ57" s="20">
        <f t="shared" si="43"/>
        <v>0</v>
      </c>
      <c r="CK57" s="20">
        <f t="shared" si="44"/>
        <v>0</v>
      </c>
      <c r="CL57" s="20">
        <f t="shared" si="45"/>
        <v>0</v>
      </c>
      <c r="CM57" s="20">
        <f t="shared" si="46"/>
        <v>0</v>
      </c>
      <c r="CN57" s="20">
        <f t="shared" si="47"/>
        <v>0</v>
      </c>
      <c r="CO57" s="20">
        <f t="shared" si="48"/>
        <v>0</v>
      </c>
      <c r="CP57" s="20">
        <f t="shared" si="49"/>
        <v>0</v>
      </c>
      <c r="CQ57" s="20">
        <f t="shared" si="50"/>
        <v>0</v>
      </c>
      <c r="CR57" s="141"/>
    </row>
    <row r="58" spans="1:96" ht="12.75" customHeight="1" thickBot="1">
      <c r="A58" s="189" t="s">
        <v>496</v>
      </c>
      <c r="B58" s="35" t="s">
        <v>675</v>
      </c>
      <c r="C58" s="160" t="s">
        <v>719</v>
      </c>
      <c r="D58" s="36" t="s">
        <v>748</v>
      </c>
      <c r="E58" s="37" t="s">
        <v>767</v>
      </c>
      <c r="F58" s="38" t="s">
        <v>10</v>
      </c>
      <c r="G58" s="39" t="s">
        <v>771</v>
      </c>
      <c r="H58" s="40">
        <v>2</v>
      </c>
      <c r="I58" s="41" t="s">
        <v>497</v>
      </c>
      <c r="J58" s="42">
        <v>1</v>
      </c>
      <c r="K58" s="38">
        <v>3</v>
      </c>
      <c r="L58" s="38" t="s">
        <v>498</v>
      </c>
      <c r="M58" s="43">
        <v>1</v>
      </c>
      <c r="N58" s="44">
        <v>1</v>
      </c>
      <c r="O58" s="38" t="s">
        <v>499</v>
      </c>
      <c r="P58" s="43">
        <v>0</v>
      </c>
      <c r="Q58" s="45">
        <v>1</v>
      </c>
      <c r="R58" s="17" t="s">
        <v>14</v>
      </c>
      <c r="S58" s="46">
        <v>1</v>
      </c>
      <c r="T58" s="44"/>
      <c r="U58" s="38" t="s">
        <v>500</v>
      </c>
      <c r="V58" s="43"/>
      <c r="W58" s="44"/>
      <c r="X58" s="38" t="s">
        <v>501</v>
      </c>
      <c r="Y58" s="43"/>
      <c r="Z58" s="44"/>
      <c r="AA58" s="38" t="s">
        <v>502</v>
      </c>
      <c r="AB58" s="43"/>
      <c r="AC58" s="44"/>
      <c r="AD58" s="38" t="s">
        <v>503</v>
      </c>
      <c r="AE58" s="43"/>
      <c r="AF58" s="44"/>
      <c r="AG58" s="38" t="s">
        <v>504</v>
      </c>
      <c r="AH58" s="43"/>
      <c r="AI58" s="44"/>
      <c r="AJ58" s="38" t="s">
        <v>505</v>
      </c>
      <c r="AK58" s="43"/>
      <c r="AL58" s="44"/>
      <c r="AM58" s="38" t="s">
        <v>506</v>
      </c>
      <c r="AN58" s="161"/>
      <c r="AO58" s="18">
        <f t="shared" si="9"/>
        <v>1</v>
      </c>
      <c r="AP58" s="19"/>
      <c r="AQ58" s="48">
        <f t="shared" si="10"/>
        <v>1</v>
      </c>
      <c r="AR58" s="48">
        <f t="shared" si="11"/>
        <v>3</v>
      </c>
      <c r="AS58" s="48">
        <f t="shared" si="12"/>
        <v>1</v>
      </c>
      <c r="AT58" s="48">
        <f t="shared" si="0"/>
        <v>4</v>
      </c>
      <c r="AU58" s="48">
        <f t="shared" si="13"/>
        <v>1</v>
      </c>
      <c r="AV58" s="48">
        <f t="shared" si="1"/>
        <v>0</v>
      </c>
      <c r="AW58" s="48">
        <f t="shared" si="14"/>
        <v>0</v>
      </c>
      <c r="AX58" s="48">
        <f t="shared" si="2"/>
        <v>0</v>
      </c>
      <c r="AY58" s="48">
        <f t="shared" si="15"/>
        <v>0</v>
      </c>
      <c r="AZ58" s="48">
        <f t="shared" si="3"/>
        <v>0</v>
      </c>
      <c r="BA58" s="48">
        <f t="shared" si="16"/>
        <v>0</v>
      </c>
      <c r="BB58" s="48">
        <f t="shared" si="4"/>
        <v>0</v>
      </c>
      <c r="BC58" s="48">
        <f t="shared" si="17"/>
        <v>0</v>
      </c>
      <c r="BD58" s="48">
        <f t="shared" si="5"/>
        <v>0</v>
      </c>
      <c r="BE58" s="48">
        <f t="shared" si="18"/>
        <v>0</v>
      </c>
      <c r="BF58" s="48">
        <f t="shared" si="6"/>
        <v>0</v>
      </c>
      <c r="BG58" s="48">
        <f t="shared" si="19"/>
        <v>0</v>
      </c>
      <c r="BH58" s="48">
        <f t="shared" si="7"/>
        <v>0</v>
      </c>
      <c r="BI58" s="48">
        <f t="shared" si="20"/>
        <v>0</v>
      </c>
      <c r="BJ58" s="48">
        <f t="shared" si="8"/>
        <v>0</v>
      </c>
      <c r="BK58" s="48"/>
      <c r="BL58" s="48"/>
      <c r="BM58" s="48"/>
      <c r="BN58" s="20">
        <f t="shared" si="21"/>
        <v>0</v>
      </c>
      <c r="BO58" s="20">
        <f t="shared" si="22"/>
        <v>0</v>
      </c>
      <c r="BP58" s="20">
        <f t="shared" si="23"/>
        <v>1</v>
      </c>
      <c r="BQ58" s="20">
        <f t="shared" si="24"/>
        <v>0</v>
      </c>
      <c r="BR58" s="20">
        <f t="shared" si="25"/>
        <v>1</v>
      </c>
      <c r="BS58" s="20">
        <f t="shared" si="26"/>
        <v>0</v>
      </c>
      <c r="BT58" s="20">
        <f t="shared" si="27"/>
        <v>0</v>
      </c>
      <c r="BU58" s="20">
        <f t="shared" si="28"/>
        <v>0</v>
      </c>
      <c r="BV58" s="20">
        <f t="shared" si="29"/>
        <v>0</v>
      </c>
      <c r="BW58" s="20">
        <f t="shared" si="30"/>
        <v>0</v>
      </c>
      <c r="BX58" s="20">
        <f t="shared" si="31"/>
        <v>0</v>
      </c>
      <c r="BY58" s="20">
        <f t="shared" si="32"/>
        <v>0</v>
      </c>
      <c r="BZ58" s="20">
        <f t="shared" si="33"/>
        <v>0</v>
      </c>
      <c r="CA58" s="20">
        <f t="shared" si="34"/>
        <v>0</v>
      </c>
      <c r="CB58" s="20">
        <f t="shared" si="35"/>
        <v>0</v>
      </c>
      <c r="CC58" s="20">
        <f t="shared" si="36"/>
        <v>0</v>
      </c>
      <c r="CD58" s="20">
        <f t="shared" si="37"/>
        <v>0</v>
      </c>
      <c r="CE58" s="20">
        <f t="shared" si="38"/>
        <v>0</v>
      </c>
      <c r="CF58" s="20">
        <f t="shared" si="39"/>
        <v>0</v>
      </c>
      <c r="CG58" s="20">
        <f t="shared" si="40"/>
        <v>0</v>
      </c>
      <c r="CH58" s="20">
        <f t="shared" si="41"/>
        <v>0</v>
      </c>
      <c r="CI58" s="20">
        <f t="shared" si="42"/>
        <v>0</v>
      </c>
      <c r="CJ58" s="20">
        <f t="shared" si="43"/>
        <v>0</v>
      </c>
      <c r="CK58" s="20">
        <f t="shared" si="44"/>
        <v>0</v>
      </c>
      <c r="CL58" s="20">
        <f t="shared" si="45"/>
        <v>0</v>
      </c>
      <c r="CM58" s="20">
        <f t="shared" si="46"/>
        <v>0</v>
      </c>
      <c r="CN58" s="20">
        <f t="shared" si="47"/>
        <v>0</v>
      </c>
      <c r="CO58" s="20">
        <f t="shared" si="48"/>
        <v>0</v>
      </c>
      <c r="CP58" s="20">
        <f t="shared" si="49"/>
        <v>0</v>
      </c>
      <c r="CQ58" s="20">
        <f t="shared" si="50"/>
        <v>0</v>
      </c>
      <c r="CR58" s="139"/>
    </row>
    <row r="59" spans="1:96" ht="13.5" thickBot="1">
      <c r="A59" s="189"/>
      <c r="B59" s="49" t="s">
        <v>677</v>
      </c>
      <c r="C59" s="58" t="s">
        <v>720</v>
      </c>
      <c r="D59" s="50" t="s">
        <v>749</v>
      </c>
      <c r="E59" s="51" t="s">
        <v>678</v>
      </c>
      <c r="F59" s="47" t="s">
        <v>10</v>
      </c>
      <c r="G59" s="52" t="s">
        <v>779</v>
      </c>
      <c r="H59" s="53">
        <v>1</v>
      </c>
      <c r="I59" s="54" t="s">
        <v>507</v>
      </c>
      <c r="J59" s="55">
        <v>2</v>
      </c>
      <c r="K59" s="47">
        <v>1</v>
      </c>
      <c r="L59" s="47" t="s">
        <v>508</v>
      </c>
      <c r="M59" s="56">
        <v>2</v>
      </c>
      <c r="N59" s="57">
        <v>0</v>
      </c>
      <c r="O59" s="47" t="s">
        <v>509</v>
      </c>
      <c r="P59" s="56">
        <v>1</v>
      </c>
      <c r="Q59" s="57">
        <v>1</v>
      </c>
      <c r="R59" s="47" t="s">
        <v>14</v>
      </c>
      <c r="S59" s="56">
        <v>2</v>
      </c>
      <c r="T59" s="57"/>
      <c r="U59" s="17" t="s">
        <v>510</v>
      </c>
      <c r="V59" s="56"/>
      <c r="W59" s="57"/>
      <c r="X59" s="47" t="s">
        <v>511</v>
      </c>
      <c r="Y59" s="56"/>
      <c r="Z59" s="57"/>
      <c r="AA59" s="47" t="s">
        <v>512</v>
      </c>
      <c r="AB59" s="56"/>
      <c r="AC59" s="57"/>
      <c r="AD59" s="47" t="s">
        <v>513</v>
      </c>
      <c r="AE59" s="56"/>
      <c r="AF59" s="57"/>
      <c r="AG59" s="47" t="s">
        <v>514</v>
      </c>
      <c r="AH59" s="56"/>
      <c r="AI59" s="57"/>
      <c r="AJ59" s="47" t="s">
        <v>515</v>
      </c>
      <c r="AK59" s="56"/>
      <c r="AL59" s="57"/>
      <c r="AM59" s="47" t="s">
        <v>516</v>
      </c>
      <c r="AN59" s="162"/>
      <c r="AO59" s="18">
        <f t="shared" si="9"/>
        <v>1</v>
      </c>
      <c r="AP59" s="19"/>
      <c r="AQ59" s="48">
        <f t="shared" si="10"/>
        <v>1</v>
      </c>
      <c r="AR59" s="48">
        <f t="shared" si="11"/>
        <v>5</v>
      </c>
      <c r="AS59" s="48">
        <f t="shared" si="12"/>
        <v>1</v>
      </c>
      <c r="AT59" s="48">
        <f t="shared" si="0"/>
        <v>4</v>
      </c>
      <c r="AU59" s="48">
        <f t="shared" si="13"/>
        <v>1</v>
      </c>
      <c r="AV59" s="48">
        <f t="shared" si="1"/>
        <v>5</v>
      </c>
      <c r="AW59" s="48">
        <f t="shared" si="14"/>
        <v>0</v>
      </c>
      <c r="AX59" s="48">
        <f t="shared" si="2"/>
        <v>0</v>
      </c>
      <c r="AY59" s="48">
        <f t="shared" si="15"/>
        <v>0</v>
      </c>
      <c r="AZ59" s="48">
        <f t="shared" si="3"/>
        <v>0</v>
      </c>
      <c r="BA59" s="48">
        <f t="shared" si="16"/>
        <v>0</v>
      </c>
      <c r="BB59" s="48">
        <f t="shared" si="4"/>
        <v>0</v>
      </c>
      <c r="BC59" s="48">
        <f t="shared" si="17"/>
        <v>0</v>
      </c>
      <c r="BD59" s="48">
        <f t="shared" si="5"/>
        <v>0</v>
      </c>
      <c r="BE59" s="48">
        <f t="shared" si="18"/>
        <v>0</v>
      </c>
      <c r="BF59" s="48">
        <f t="shared" si="6"/>
        <v>0</v>
      </c>
      <c r="BG59" s="48">
        <f t="shared" si="19"/>
        <v>0</v>
      </c>
      <c r="BH59" s="48">
        <f t="shared" si="7"/>
        <v>0</v>
      </c>
      <c r="BI59" s="48">
        <f t="shared" si="20"/>
        <v>0</v>
      </c>
      <c r="BJ59" s="48">
        <f t="shared" si="8"/>
        <v>0</v>
      </c>
      <c r="BK59" s="48"/>
      <c r="BL59" s="48"/>
      <c r="BM59" s="48"/>
      <c r="BN59" s="20">
        <f t="shared" si="21"/>
        <v>1</v>
      </c>
      <c r="BO59" s="20">
        <f t="shared" si="22"/>
        <v>0</v>
      </c>
      <c r="BP59" s="20">
        <f t="shared" si="23"/>
        <v>0</v>
      </c>
      <c r="BQ59" s="20">
        <f t="shared" si="24"/>
        <v>0</v>
      </c>
      <c r="BR59" s="20">
        <f t="shared" si="25"/>
        <v>1</v>
      </c>
      <c r="BS59" s="20">
        <f t="shared" si="26"/>
        <v>0</v>
      </c>
      <c r="BT59" s="20">
        <f t="shared" si="27"/>
        <v>1</v>
      </c>
      <c r="BU59" s="20">
        <f t="shared" si="28"/>
        <v>0</v>
      </c>
      <c r="BV59" s="20">
        <f t="shared" si="29"/>
        <v>0</v>
      </c>
      <c r="BW59" s="20">
        <f t="shared" si="30"/>
        <v>0</v>
      </c>
      <c r="BX59" s="20">
        <f t="shared" si="31"/>
        <v>0</v>
      </c>
      <c r="BY59" s="20">
        <f t="shared" si="32"/>
        <v>0</v>
      </c>
      <c r="BZ59" s="20">
        <f t="shared" si="33"/>
        <v>0</v>
      </c>
      <c r="CA59" s="20">
        <f t="shared" si="34"/>
        <v>0</v>
      </c>
      <c r="CB59" s="20">
        <f t="shared" si="35"/>
        <v>0</v>
      </c>
      <c r="CC59" s="20">
        <f t="shared" si="36"/>
        <v>0</v>
      </c>
      <c r="CD59" s="20">
        <f t="shared" si="37"/>
        <v>0</v>
      </c>
      <c r="CE59" s="20">
        <f t="shared" si="38"/>
        <v>0</v>
      </c>
      <c r="CF59" s="20">
        <f t="shared" si="39"/>
        <v>0</v>
      </c>
      <c r="CG59" s="20">
        <f t="shared" si="40"/>
        <v>0</v>
      </c>
      <c r="CH59" s="20">
        <f t="shared" si="41"/>
        <v>0</v>
      </c>
      <c r="CI59" s="20">
        <f t="shared" si="42"/>
        <v>0</v>
      </c>
      <c r="CJ59" s="20">
        <f t="shared" si="43"/>
        <v>0</v>
      </c>
      <c r="CK59" s="20">
        <f t="shared" si="44"/>
        <v>0</v>
      </c>
      <c r="CL59" s="20">
        <f t="shared" si="45"/>
        <v>0</v>
      </c>
      <c r="CM59" s="20">
        <f t="shared" si="46"/>
        <v>0</v>
      </c>
      <c r="CN59" s="20">
        <f t="shared" si="47"/>
        <v>0</v>
      </c>
      <c r="CO59" s="20">
        <f t="shared" si="48"/>
        <v>0</v>
      </c>
      <c r="CP59" s="20">
        <f t="shared" si="49"/>
        <v>0</v>
      </c>
      <c r="CQ59" s="20">
        <f t="shared" si="50"/>
        <v>0</v>
      </c>
      <c r="CR59" s="139"/>
    </row>
    <row r="60" spans="1:96" ht="13.5" thickBot="1">
      <c r="A60" s="189"/>
      <c r="B60" s="49" t="s">
        <v>687</v>
      </c>
      <c r="C60" s="170" t="s">
        <v>721</v>
      </c>
      <c r="D60" s="50" t="s">
        <v>751</v>
      </c>
      <c r="E60" s="51" t="s">
        <v>776</v>
      </c>
      <c r="F60" s="47" t="s">
        <v>10</v>
      </c>
      <c r="G60" s="52" t="s">
        <v>773</v>
      </c>
      <c r="H60" s="53">
        <v>4</v>
      </c>
      <c r="I60" s="54" t="s">
        <v>517</v>
      </c>
      <c r="J60" s="55">
        <v>1</v>
      </c>
      <c r="K60" s="47">
        <v>1</v>
      </c>
      <c r="L60" s="47" t="s">
        <v>518</v>
      </c>
      <c r="M60" s="56">
        <v>2</v>
      </c>
      <c r="N60" s="57">
        <v>2</v>
      </c>
      <c r="O60" s="47" t="s">
        <v>519</v>
      </c>
      <c r="P60" s="56">
        <v>1</v>
      </c>
      <c r="Q60" s="57">
        <v>1</v>
      </c>
      <c r="R60" s="47" t="s">
        <v>14</v>
      </c>
      <c r="S60" s="56">
        <v>2</v>
      </c>
      <c r="T60" s="57"/>
      <c r="U60" s="17" t="s">
        <v>520</v>
      </c>
      <c r="V60" s="56"/>
      <c r="W60" s="57"/>
      <c r="X60" s="47" t="s">
        <v>521</v>
      </c>
      <c r="Y60" s="56"/>
      <c r="Z60" s="57"/>
      <c r="AA60" s="47" t="s">
        <v>522</v>
      </c>
      <c r="AB60" s="56"/>
      <c r="AC60" s="57"/>
      <c r="AD60" s="47" t="s">
        <v>523</v>
      </c>
      <c r="AE60" s="56"/>
      <c r="AF60" s="57"/>
      <c r="AG60" s="47" t="s">
        <v>524</v>
      </c>
      <c r="AH60" s="56"/>
      <c r="AI60" s="57"/>
      <c r="AJ60" s="47" t="s">
        <v>525</v>
      </c>
      <c r="AK60" s="56"/>
      <c r="AL60" s="57"/>
      <c r="AM60" s="47" t="s">
        <v>526</v>
      </c>
      <c r="AN60" s="162"/>
      <c r="AO60" s="18">
        <f t="shared" si="9"/>
        <v>1</v>
      </c>
      <c r="AP60" s="19"/>
      <c r="AQ60" s="48">
        <f t="shared" si="10"/>
        <v>1</v>
      </c>
      <c r="AR60" s="48">
        <f t="shared" si="11"/>
        <v>0</v>
      </c>
      <c r="AS60" s="48">
        <f t="shared" si="12"/>
        <v>1</v>
      </c>
      <c r="AT60" s="48">
        <f t="shared" si="0"/>
        <v>3</v>
      </c>
      <c r="AU60" s="48">
        <f t="shared" si="13"/>
        <v>1</v>
      </c>
      <c r="AV60" s="48">
        <f t="shared" si="1"/>
        <v>0</v>
      </c>
      <c r="AW60" s="48">
        <f t="shared" si="14"/>
        <v>0</v>
      </c>
      <c r="AX60" s="48">
        <f t="shared" si="2"/>
        <v>0</v>
      </c>
      <c r="AY60" s="48">
        <f t="shared" si="15"/>
        <v>0</v>
      </c>
      <c r="AZ60" s="48">
        <f t="shared" si="3"/>
        <v>0</v>
      </c>
      <c r="BA60" s="48">
        <f t="shared" si="16"/>
        <v>0</v>
      </c>
      <c r="BB60" s="48">
        <f t="shared" si="4"/>
        <v>0</v>
      </c>
      <c r="BC60" s="48">
        <f t="shared" si="17"/>
        <v>0</v>
      </c>
      <c r="BD60" s="48">
        <f t="shared" si="5"/>
        <v>0</v>
      </c>
      <c r="BE60" s="48">
        <f t="shared" si="18"/>
        <v>0</v>
      </c>
      <c r="BF60" s="48">
        <f t="shared" si="6"/>
        <v>0</v>
      </c>
      <c r="BG60" s="48">
        <f t="shared" si="19"/>
        <v>0</v>
      </c>
      <c r="BH60" s="48">
        <f t="shared" si="7"/>
        <v>0</v>
      </c>
      <c r="BI60" s="48">
        <f t="shared" si="20"/>
        <v>0</v>
      </c>
      <c r="BJ60" s="48">
        <f t="shared" si="8"/>
        <v>0</v>
      </c>
      <c r="BK60" s="48"/>
      <c r="BL60" s="48"/>
      <c r="BM60" s="48"/>
      <c r="BN60" s="20">
        <f t="shared" si="21"/>
        <v>0</v>
      </c>
      <c r="BO60" s="20">
        <f t="shared" si="22"/>
        <v>0</v>
      </c>
      <c r="BP60" s="20">
        <f t="shared" si="23"/>
        <v>0</v>
      </c>
      <c r="BQ60" s="20">
        <f t="shared" si="24"/>
        <v>0</v>
      </c>
      <c r="BR60" s="20">
        <f t="shared" si="25"/>
        <v>0</v>
      </c>
      <c r="BS60" s="20">
        <f t="shared" si="26"/>
        <v>1</v>
      </c>
      <c r="BT60" s="20">
        <f t="shared" si="27"/>
        <v>0</v>
      </c>
      <c r="BU60" s="20">
        <f t="shared" si="28"/>
        <v>0</v>
      </c>
      <c r="BV60" s="20">
        <f t="shared" si="29"/>
        <v>0</v>
      </c>
      <c r="BW60" s="20">
        <f t="shared" si="30"/>
        <v>0</v>
      </c>
      <c r="BX60" s="20">
        <f t="shared" si="31"/>
        <v>0</v>
      </c>
      <c r="BY60" s="20">
        <f t="shared" si="32"/>
        <v>0</v>
      </c>
      <c r="BZ60" s="20">
        <f t="shared" si="33"/>
        <v>0</v>
      </c>
      <c r="CA60" s="20">
        <f t="shared" si="34"/>
        <v>0</v>
      </c>
      <c r="CB60" s="20">
        <f t="shared" si="35"/>
        <v>0</v>
      </c>
      <c r="CC60" s="20">
        <f t="shared" si="36"/>
        <v>0</v>
      </c>
      <c r="CD60" s="20">
        <f t="shared" si="37"/>
        <v>0</v>
      </c>
      <c r="CE60" s="20">
        <f t="shared" si="38"/>
        <v>0</v>
      </c>
      <c r="CF60" s="20">
        <f t="shared" si="39"/>
        <v>0</v>
      </c>
      <c r="CG60" s="20">
        <f t="shared" si="40"/>
        <v>0</v>
      </c>
      <c r="CH60" s="20">
        <f t="shared" si="41"/>
        <v>0</v>
      </c>
      <c r="CI60" s="20">
        <f t="shared" si="42"/>
        <v>0</v>
      </c>
      <c r="CJ60" s="20">
        <f t="shared" si="43"/>
        <v>0</v>
      </c>
      <c r="CK60" s="20">
        <f t="shared" si="44"/>
        <v>0</v>
      </c>
      <c r="CL60" s="20">
        <f t="shared" si="45"/>
        <v>0</v>
      </c>
      <c r="CM60" s="20">
        <f t="shared" si="46"/>
        <v>0</v>
      </c>
      <c r="CN60" s="20">
        <f t="shared" si="47"/>
        <v>0</v>
      </c>
      <c r="CO60" s="20">
        <f t="shared" si="48"/>
        <v>0</v>
      </c>
      <c r="CP60" s="20">
        <f t="shared" si="49"/>
        <v>0</v>
      </c>
      <c r="CQ60" s="20">
        <f t="shared" si="50"/>
        <v>0</v>
      </c>
      <c r="CR60" s="139"/>
    </row>
    <row r="61" spans="1:96" ht="13.5" thickBot="1">
      <c r="A61" s="189"/>
      <c r="B61" s="49" t="s">
        <v>669</v>
      </c>
      <c r="C61" s="173" t="s">
        <v>722</v>
      </c>
      <c r="D61" s="50" t="s">
        <v>750</v>
      </c>
      <c r="E61" s="51" t="s">
        <v>769</v>
      </c>
      <c r="F61" s="47" t="s">
        <v>10</v>
      </c>
      <c r="G61" s="52" t="s">
        <v>766</v>
      </c>
      <c r="H61" s="53">
        <v>3</v>
      </c>
      <c r="I61" s="54" t="s">
        <v>527</v>
      </c>
      <c r="J61" s="55">
        <v>1</v>
      </c>
      <c r="K61" s="47">
        <v>3</v>
      </c>
      <c r="L61" s="47" t="s">
        <v>528</v>
      </c>
      <c r="M61" s="56">
        <v>2</v>
      </c>
      <c r="N61" s="57">
        <v>1</v>
      </c>
      <c r="O61" s="47" t="s">
        <v>529</v>
      </c>
      <c r="P61" s="56">
        <v>0</v>
      </c>
      <c r="Q61" s="57">
        <v>2</v>
      </c>
      <c r="R61" s="47" t="s">
        <v>14</v>
      </c>
      <c r="S61" s="56">
        <v>0</v>
      </c>
      <c r="T61" s="57"/>
      <c r="U61" s="17" t="s">
        <v>530</v>
      </c>
      <c r="V61" s="56"/>
      <c r="W61" s="57"/>
      <c r="X61" s="47" t="s">
        <v>531</v>
      </c>
      <c r="Y61" s="56"/>
      <c r="Z61" s="57"/>
      <c r="AA61" s="47" t="s">
        <v>532</v>
      </c>
      <c r="AB61" s="56"/>
      <c r="AC61" s="57"/>
      <c r="AD61" s="47" t="s">
        <v>533</v>
      </c>
      <c r="AE61" s="56"/>
      <c r="AF61" s="57"/>
      <c r="AG61" s="47" t="s">
        <v>534</v>
      </c>
      <c r="AH61" s="56"/>
      <c r="AI61" s="57"/>
      <c r="AJ61" s="47" t="s">
        <v>535</v>
      </c>
      <c r="AK61" s="56"/>
      <c r="AL61" s="57"/>
      <c r="AM61" s="47" t="s">
        <v>536</v>
      </c>
      <c r="AN61" s="162"/>
      <c r="AO61" s="18">
        <f t="shared" si="9"/>
        <v>1</v>
      </c>
      <c r="AP61" s="19"/>
      <c r="AQ61" s="48">
        <f t="shared" si="10"/>
        <v>1</v>
      </c>
      <c r="AR61" s="48">
        <f t="shared" si="11"/>
        <v>3</v>
      </c>
      <c r="AS61" s="48">
        <f t="shared" si="12"/>
        <v>1</v>
      </c>
      <c r="AT61" s="48">
        <f t="shared" si="0"/>
        <v>3</v>
      </c>
      <c r="AU61" s="48">
        <f t="shared" si="13"/>
        <v>1</v>
      </c>
      <c r="AV61" s="48">
        <f t="shared" si="1"/>
        <v>4</v>
      </c>
      <c r="AW61" s="48">
        <f t="shared" si="14"/>
        <v>0</v>
      </c>
      <c r="AX61" s="48">
        <f t="shared" si="2"/>
        <v>0</v>
      </c>
      <c r="AY61" s="48">
        <f t="shared" si="15"/>
        <v>0</v>
      </c>
      <c r="AZ61" s="48">
        <f t="shared" si="3"/>
        <v>0</v>
      </c>
      <c r="BA61" s="48">
        <f t="shared" si="16"/>
        <v>0</v>
      </c>
      <c r="BB61" s="48">
        <f t="shared" si="4"/>
        <v>0</v>
      </c>
      <c r="BC61" s="48">
        <f t="shared" si="17"/>
        <v>0</v>
      </c>
      <c r="BD61" s="48">
        <f t="shared" si="5"/>
        <v>0</v>
      </c>
      <c r="BE61" s="48">
        <f t="shared" si="18"/>
        <v>0</v>
      </c>
      <c r="BF61" s="48">
        <f t="shared" si="6"/>
        <v>0</v>
      </c>
      <c r="BG61" s="48">
        <f t="shared" si="19"/>
        <v>0</v>
      </c>
      <c r="BH61" s="48">
        <f t="shared" si="7"/>
        <v>0</v>
      </c>
      <c r="BI61" s="48">
        <f t="shared" si="20"/>
        <v>0</v>
      </c>
      <c r="BJ61" s="48">
        <f t="shared" si="8"/>
        <v>0</v>
      </c>
      <c r="BK61" s="48"/>
      <c r="BL61" s="48"/>
      <c r="BM61" s="48"/>
      <c r="BN61" s="20">
        <f t="shared" si="21"/>
        <v>0</v>
      </c>
      <c r="BO61" s="20">
        <f t="shared" si="22"/>
        <v>0</v>
      </c>
      <c r="BP61" s="20">
        <f t="shared" si="23"/>
        <v>1</v>
      </c>
      <c r="BQ61" s="20">
        <f t="shared" si="24"/>
        <v>0</v>
      </c>
      <c r="BR61" s="20">
        <f t="shared" si="25"/>
        <v>0</v>
      </c>
      <c r="BS61" s="20">
        <f t="shared" si="26"/>
        <v>1</v>
      </c>
      <c r="BT61" s="20">
        <f t="shared" si="27"/>
        <v>0</v>
      </c>
      <c r="BU61" s="20">
        <f t="shared" si="28"/>
        <v>1</v>
      </c>
      <c r="BV61" s="20">
        <f t="shared" si="29"/>
        <v>0</v>
      </c>
      <c r="BW61" s="20">
        <f t="shared" si="30"/>
        <v>0</v>
      </c>
      <c r="BX61" s="20">
        <f t="shared" si="31"/>
        <v>0</v>
      </c>
      <c r="BY61" s="20">
        <f t="shared" si="32"/>
        <v>0</v>
      </c>
      <c r="BZ61" s="20">
        <f t="shared" si="33"/>
        <v>0</v>
      </c>
      <c r="CA61" s="20">
        <f t="shared" si="34"/>
        <v>0</v>
      </c>
      <c r="CB61" s="20">
        <f t="shared" si="35"/>
        <v>0</v>
      </c>
      <c r="CC61" s="20">
        <f t="shared" si="36"/>
        <v>0</v>
      </c>
      <c r="CD61" s="20">
        <f t="shared" si="37"/>
        <v>0</v>
      </c>
      <c r="CE61" s="20">
        <f t="shared" si="38"/>
        <v>0</v>
      </c>
      <c r="CF61" s="20">
        <f t="shared" si="39"/>
        <v>0</v>
      </c>
      <c r="CG61" s="20">
        <f t="shared" si="40"/>
        <v>0</v>
      </c>
      <c r="CH61" s="20">
        <f t="shared" si="41"/>
        <v>0</v>
      </c>
      <c r="CI61" s="20">
        <f t="shared" si="42"/>
        <v>0</v>
      </c>
      <c r="CJ61" s="20">
        <f t="shared" si="43"/>
        <v>0</v>
      </c>
      <c r="CK61" s="20">
        <f t="shared" si="44"/>
        <v>0</v>
      </c>
      <c r="CL61" s="20">
        <f t="shared" si="45"/>
        <v>0</v>
      </c>
      <c r="CM61" s="20">
        <f t="shared" si="46"/>
        <v>0</v>
      </c>
      <c r="CN61" s="20">
        <f t="shared" si="47"/>
        <v>0</v>
      </c>
      <c r="CO61" s="20">
        <f t="shared" si="48"/>
        <v>0</v>
      </c>
      <c r="CP61" s="20">
        <f t="shared" si="49"/>
        <v>0</v>
      </c>
      <c r="CQ61" s="20">
        <f t="shared" si="50"/>
        <v>0</v>
      </c>
      <c r="CR61" s="139"/>
    </row>
    <row r="62" spans="1:96" ht="13.5" thickBot="1">
      <c r="A62" s="189"/>
      <c r="B62" s="49" t="s">
        <v>682</v>
      </c>
      <c r="C62" s="170" t="s">
        <v>723</v>
      </c>
      <c r="D62" s="50" t="s">
        <v>752</v>
      </c>
      <c r="E62" s="186" t="s">
        <v>780</v>
      </c>
      <c r="F62" s="47" t="s">
        <v>10</v>
      </c>
      <c r="G62" s="52" t="s">
        <v>787</v>
      </c>
      <c r="H62" s="53"/>
      <c r="I62" s="54" t="s">
        <v>537</v>
      </c>
      <c r="J62" s="55"/>
      <c r="K62" s="47">
        <v>2</v>
      </c>
      <c r="L62" s="47" t="s">
        <v>538</v>
      </c>
      <c r="M62" s="56">
        <v>1</v>
      </c>
      <c r="N62" s="57">
        <v>2</v>
      </c>
      <c r="O62" s="47" t="s">
        <v>539</v>
      </c>
      <c r="P62" s="56">
        <v>1</v>
      </c>
      <c r="Q62" s="57">
        <v>2</v>
      </c>
      <c r="R62" s="47" t="s">
        <v>14</v>
      </c>
      <c r="S62" s="56">
        <v>0</v>
      </c>
      <c r="T62" s="57"/>
      <c r="U62" s="17" t="s">
        <v>540</v>
      </c>
      <c r="V62" s="56"/>
      <c r="W62" s="155"/>
      <c r="X62" s="156" t="s">
        <v>541</v>
      </c>
      <c r="Y62" s="157"/>
      <c r="Z62" s="57"/>
      <c r="AA62" s="47" t="s">
        <v>542</v>
      </c>
      <c r="AB62" s="56"/>
      <c r="AC62" s="57"/>
      <c r="AD62" s="47" t="s">
        <v>543</v>
      </c>
      <c r="AE62" s="56"/>
      <c r="AF62" s="57"/>
      <c r="AG62" s="47" t="s">
        <v>544</v>
      </c>
      <c r="AH62" s="56"/>
      <c r="AI62" s="57"/>
      <c r="AJ62" s="47" t="s">
        <v>545</v>
      </c>
      <c r="AK62" s="56"/>
      <c r="AL62" s="57"/>
      <c r="AM62" s="47" t="s">
        <v>546</v>
      </c>
      <c r="AN62" s="162"/>
      <c r="AO62" s="18">
        <f t="shared" si="9"/>
        <v>0</v>
      </c>
      <c r="AP62" s="19"/>
      <c r="AQ62" s="48">
        <f t="shared" si="10"/>
        <v>0</v>
      </c>
      <c r="AR62" s="48">
        <f t="shared" si="11"/>
        <v>0</v>
      </c>
      <c r="AS62" s="48">
        <f t="shared" si="12"/>
        <v>0</v>
      </c>
      <c r="AT62" s="48">
        <f t="shared" si="0"/>
        <v>0</v>
      </c>
      <c r="AU62" s="48">
        <f t="shared" si="13"/>
        <v>0</v>
      </c>
      <c r="AV62" s="48">
        <f t="shared" si="1"/>
        <v>0</v>
      </c>
      <c r="AW62" s="48">
        <f t="shared" si="14"/>
        <v>0</v>
      </c>
      <c r="AX62" s="48">
        <f t="shared" si="2"/>
        <v>0</v>
      </c>
      <c r="AY62" s="48">
        <f t="shared" si="15"/>
        <v>0</v>
      </c>
      <c r="AZ62" s="48">
        <f t="shared" si="3"/>
        <v>0</v>
      </c>
      <c r="BA62" s="48">
        <f t="shared" si="16"/>
        <v>0</v>
      </c>
      <c r="BB62" s="48">
        <f t="shared" si="4"/>
        <v>0</v>
      </c>
      <c r="BC62" s="48">
        <f t="shared" si="17"/>
        <v>0</v>
      </c>
      <c r="BD62" s="48">
        <f t="shared" si="5"/>
        <v>0</v>
      </c>
      <c r="BE62" s="48">
        <f t="shared" si="18"/>
        <v>0</v>
      </c>
      <c r="BF62" s="48">
        <f t="shared" si="6"/>
        <v>0</v>
      </c>
      <c r="BG62" s="48">
        <f t="shared" si="19"/>
        <v>0</v>
      </c>
      <c r="BH62" s="48">
        <f t="shared" si="7"/>
        <v>0</v>
      </c>
      <c r="BI62" s="48">
        <f t="shared" si="20"/>
        <v>0</v>
      </c>
      <c r="BJ62" s="48">
        <f t="shared" si="8"/>
        <v>0</v>
      </c>
      <c r="BK62" s="48"/>
      <c r="BL62" s="48"/>
      <c r="BM62" s="48"/>
      <c r="BN62" s="20">
        <f t="shared" si="21"/>
        <v>0</v>
      </c>
      <c r="BO62" s="20">
        <f t="shared" si="22"/>
        <v>0</v>
      </c>
      <c r="BP62" s="20">
        <f t="shared" si="23"/>
        <v>0</v>
      </c>
      <c r="BQ62" s="20">
        <f t="shared" si="24"/>
        <v>0</v>
      </c>
      <c r="BR62" s="20">
        <f t="shared" si="25"/>
        <v>0</v>
      </c>
      <c r="BS62" s="20">
        <f t="shared" si="26"/>
        <v>0</v>
      </c>
      <c r="BT62" s="20">
        <f t="shared" si="27"/>
        <v>0</v>
      </c>
      <c r="BU62" s="20">
        <f t="shared" si="28"/>
        <v>0</v>
      </c>
      <c r="BV62" s="20">
        <f t="shared" si="29"/>
        <v>0</v>
      </c>
      <c r="BW62" s="20">
        <f t="shared" si="30"/>
        <v>0</v>
      </c>
      <c r="BX62" s="20">
        <f t="shared" si="31"/>
        <v>0</v>
      </c>
      <c r="BY62" s="20">
        <f t="shared" si="32"/>
        <v>0</v>
      </c>
      <c r="BZ62" s="20">
        <f t="shared" si="33"/>
        <v>0</v>
      </c>
      <c r="CA62" s="20">
        <f t="shared" si="34"/>
        <v>0</v>
      </c>
      <c r="CB62" s="20">
        <f t="shared" si="35"/>
        <v>0</v>
      </c>
      <c r="CC62" s="20">
        <f t="shared" si="36"/>
        <v>0</v>
      </c>
      <c r="CD62" s="20">
        <f t="shared" si="37"/>
        <v>0</v>
      </c>
      <c r="CE62" s="20">
        <f t="shared" si="38"/>
        <v>0</v>
      </c>
      <c r="CF62" s="20">
        <f t="shared" si="39"/>
        <v>0</v>
      </c>
      <c r="CG62" s="20">
        <f t="shared" si="40"/>
        <v>0</v>
      </c>
      <c r="CH62" s="20">
        <f t="shared" si="41"/>
        <v>0</v>
      </c>
      <c r="CI62" s="20">
        <f t="shared" si="42"/>
        <v>0</v>
      </c>
      <c r="CJ62" s="20">
        <f t="shared" si="43"/>
        <v>0</v>
      </c>
      <c r="CK62" s="20">
        <f t="shared" si="44"/>
        <v>0</v>
      </c>
      <c r="CL62" s="20">
        <f t="shared" si="45"/>
        <v>0</v>
      </c>
      <c r="CM62" s="20">
        <f t="shared" si="46"/>
        <v>0</v>
      </c>
      <c r="CN62" s="20">
        <f t="shared" si="47"/>
        <v>0</v>
      </c>
      <c r="CO62" s="20">
        <f t="shared" si="48"/>
        <v>0</v>
      </c>
      <c r="CP62" s="20">
        <f t="shared" si="49"/>
        <v>0</v>
      </c>
      <c r="CQ62" s="20">
        <f t="shared" si="50"/>
        <v>0</v>
      </c>
      <c r="CR62" s="139"/>
    </row>
    <row r="63" spans="1:96" ht="13.5" thickBot="1">
      <c r="A63" s="189"/>
      <c r="B63" s="49" t="s">
        <v>673</v>
      </c>
      <c r="C63" s="59" t="s">
        <v>724</v>
      </c>
      <c r="D63" s="50" t="s">
        <v>753</v>
      </c>
      <c r="E63" s="51" t="s">
        <v>790</v>
      </c>
      <c r="F63" s="47" t="s">
        <v>10</v>
      </c>
      <c r="G63" s="176" t="s">
        <v>793</v>
      </c>
      <c r="H63" s="53"/>
      <c r="I63" s="54" t="s">
        <v>547</v>
      </c>
      <c r="J63" s="55"/>
      <c r="K63" s="47">
        <v>2</v>
      </c>
      <c r="L63" s="47" t="s">
        <v>548</v>
      </c>
      <c r="M63" s="56">
        <v>0</v>
      </c>
      <c r="N63" s="57">
        <v>2</v>
      </c>
      <c r="O63" s="47" t="s">
        <v>549</v>
      </c>
      <c r="P63" s="56">
        <v>0</v>
      </c>
      <c r="Q63" s="57">
        <v>1</v>
      </c>
      <c r="R63" s="47" t="s">
        <v>14</v>
      </c>
      <c r="S63" s="56">
        <v>2</v>
      </c>
      <c r="T63" s="57"/>
      <c r="U63" s="17" t="s">
        <v>550</v>
      </c>
      <c r="V63" s="56"/>
      <c r="W63" s="57"/>
      <c r="X63" s="47" t="s">
        <v>551</v>
      </c>
      <c r="Y63" s="56"/>
      <c r="Z63" s="57"/>
      <c r="AA63" s="47" t="s">
        <v>552</v>
      </c>
      <c r="AB63" s="56"/>
      <c r="AC63" s="57"/>
      <c r="AD63" s="47" t="s">
        <v>553</v>
      </c>
      <c r="AE63" s="56"/>
      <c r="AF63" s="57"/>
      <c r="AG63" s="47" t="s">
        <v>554</v>
      </c>
      <c r="AH63" s="56"/>
      <c r="AI63" s="57"/>
      <c r="AJ63" s="47" t="s">
        <v>555</v>
      </c>
      <c r="AK63" s="56"/>
      <c r="AL63" s="57"/>
      <c r="AM63" s="47" t="s">
        <v>556</v>
      </c>
      <c r="AN63" s="162"/>
      <c r="AO63" s="18">
        <f t="shared" si="9"/>
        <v>0</v>
      </c>
      <c r="AP63" s="19"/>
      <c r="AQ63" s="48">
        <f t="shared" si="10"/>
        <v>0</v>
      </c>
      <c r="AR63" s="48">
        <f t="shared" si="11"/>
        <v>0</v>
      </c>
      <c r="AS63" s="48">
        <f t="shared" si="12"/>
        <v>0</v>
      </c>
      <c r="AT63" s="48">
        <f t="shared" si="0"/>
        <v>0</v>
      </c>
      <c r="AU63" s="48">
        <f t="shared" si="13"/>
        <v>0</v>
      </c>
      <c r="AV63" s="48">
        <f t="shared" si="1"/>
        <v>0</v>
      </c>
      <c r="AW63" s="48">
        <f t="shared" si="14"/>
        <v>0</v>
      </c>
      <c r="AX63" s="48">
        <f t="shared" si="2"/>
        <v>0</v>
      </c>
      <c r="AY63" s="48">
        <f t="shared" si="15"/>
        <v>0</v>
      </c>
      <c r="AZ63" s="48">
        <f t="shared" si="3"/>
        <v>0</v>
      </c>
      <c r="BA63" s="48">
        <f t="shared" si="16"/>
        <v>0</v>
      </c>
      <c r="BB63" s="48">
        <f t="shared" si="4"/>
        <v>0</v>
      </c>
      <c r="BC63" s="48">
        <f t="shared" si="17"/>
        <v>0</v>
      </c>
      <c r="BD63" s="48">
        <f t="shared" si="5"/>
        <v>0</v>
      </c>
      <c r="BE63" s="48">
        <f t="shared" si="18"/>
        <v>0</v>
      </c>
      <c r="BF63" s="48">
        <f t="shared" si="6"/>
        <v>0</v>
      </c>
      <c r="BG63" s="48">
        <f t="shared" si="19"/>
        <v>0</v>
      </c>
      <c r="BH63" s="48">
        <f t="shared" si="7"/>
        <v>0</v>
      </c>
      <c r="BI63" s="48">
        <f t="shared" si="20"/>
        <v>0</v>
      </c>
      <c r="BJ63" s="48">
        <f t="shared" si="8"/>
        <v>0</v>
      </c>
      <c r="BK63" s="48"/>
      <c r="BL63" s="48"/>
      <c r="BM63" s="48"/>
      <c r="BN63" s="20">
        <f t="shared" si="21"/>
        <v>0</v>
      </c>
      <c r="BO63" s="20">
        <f t="shared" si="22"/>
        <v>0</v>
      </c>
      <c r="BP63" s="20">
        <f t="shared" si="23"/>
        <v>0</v>
      </c>
      <c r="BQ63" s="20">
        <f t="shared" si="24"/>
        <v>0</v>
      </c>
      <c r="BR63" s="20">
        <f t="shared" si="25"/>
        <v>0</v>
      </c>
      <c r="BS63" s="20">
        <f t="shared" si="26"/>
        <v>0</v>
      </c>
      <c r="BT63" s="20">
        <f t="shared" si="27"/>
        <v>0</v>
      </c>
      <c r="BU63" s="20">
        <f t="shared" si="28"/>
        <v>0</v>
      </c>
      <c r="BV63" s="20">
        <f t="shared" si="29"/>
        <v>0</v>
      </c>
      <c r="BW63" s="20">
        <f t="shared" si="30"/>
        <v>0</v>
      </c>
      <c r="BX63" s="20">
        <f t="shared" si="31"/>
        <v>0</v>
      </c>
      <c r="BY63" s="20">
        <f t="shared" si="32"/>
        <v>0</v>
      </c>
      <c r="BZ63" s="20">
        <f t="shared" si="33"/>
        <v>0</v>
      </c>
      <c r="CA63" s="20">
        <f t="shared" si="34"/>
        <v>0</v>
      </c>
      <c r="CB63" s="20">
        <f t="shared" si="35"/>
        <v>0</v>
      </c>
      <c r="CC63" s="20">
        <f t="shared" si="36"/>
        <v>0</v>
      </c>
      <c r="CD63" s="20">
        <f t="shared" si="37"/>
        <v>0</v>
      </c>
      <c r="CE63" s="20">
        <f t="shared" si="38"/>
        <v>0</v>
      </c>
      <c r="CF63" s="20">
        <f t="shared" si="39"/>
        <v>0</v>
      </c>
      <c r="CG63" s="20">
        <f t="shared" si="40"/>
        <v>0</v>
      </c>
      <c r="CH63" s="20">
        <f t="shared" si="41"/>
        <v>0</v>
      </c>
      <c r="CI63" s="20">
        <f t="shared" si="42"/>
        <v>0</v>
      </c>
      <c r="CJ63" s="20">
        <f t="shared" si="43"/>
        <v>0</v>
      </c>
      <c r="CK63" s="20">
        <f t="shared" si="44"/>
        <v>0</v>
      </c>
      <c r="CL63" s="20">
        <f t="shared" si="45"/>
        <v>0</v>
      </c>
      <c r="CM63" s="20">
        <f t="shared" si="46"/>
        <v>0</v>
      </c>
      <c r="CN63" s="20">
        <f t="shared" si="47"/>
        <v>0</v>
      </c>
      <c r="CO63" s="20">
        <f t="shared" si="48"/>
        <v>0</v>
      </c>
      <c r="CP63" s="20">
        <f t="shared" si="49"/>
        <v>0</v>
      </c>
      <c r="CQ63" s="20">
        <f t="shared" si="50"/>
        <v>0</v>
      </c>
      <c r="CR63" s="139"/>
    </row>
    <row r="64" spans="1:96" ht="13.5" thickBot="1">
      <c r="A64" s="189"/>
      <c r="B64" s="49" t="s">
        <v>684</v>
      </c>
      <c r="C64" s="169" t="s">
        <v>725</v>
      </c>
      <c r="D64" s="50" t="s">
        <v>754</v>
      </c>
      <c r="E64" s="51" t="s">
        <v>785</v>
      </c>
      <c r="F64" s="47" t="s">
        <v>10</v>
      </c>
      <c r="G64" s="52" t="s">
        <v>782</v>
      </c>
      <c r="H64" s="53"/>
      <c r="I64" s="54" t="s">
        <v>557</v>
      </c>
      <c r="J64" s="55"/>
      <c r="K64" s="47">
        <v>2</v>
      </c>
      <c r="L64" s="47" t="s">
        <v>558</v>
      </c>
      <c r="M64" s="56">
        <v>1</v>
      </c>
      <c r="N64" s="57">
        <v>0</v>
      </c>
      <c r="O64" s="47" t="s">
        <v>559</v>
      </c>
      <c r="P64" s="56">
        <v>1</v>
      </c>
      <c r="Q64" s="57">
        <v>0</v>
      </c>
      <c r="R64" s="47" t="s">
        <v>14</v>
      </c>
      <c r="S64" s="56">
        <v>2</v>
      </c>
      <c r="T64" s="57"/>
      <c r="U64" s="17" t="s">
        <v>560</v>
      </c>
      <c r="V64" s="56"/>
      <c r="W64" s="57"/>
      <c r="X64" s="47" t="s">
        <v>561</v>
      </c>
      <c r="Y64" s="56"/>
      <c r="Z64" s="57"/>
      <c r="AA64" s="47" t="s">
        <v>562</v>
      </c>
      <c r="AB64" s="56"/>
      <c r="AC64" s="57"/>
      <c r="AD64" s="47" t="s">
        <v>563</v>
      </c>
      <c r="AE64" s="56"/>
      <c r="AF64" s="57"/>
      <c r="AG64" s="47" t="s">
        <v>564</v>
      </c>
      <c r="AH64" s="56"/>
      <c r="AI64" s="57"/>
      <c r="AJ64" s="47" t="s">
        <v>565</v>
      </c>
      <c r="AK64" s="56"/>
      <c r="AL64" s="57"/>
      <c r="AM64" s="47" t="s">
        <v>566</v>
      </c>
      <c r="AN64" s="162"/>
      <c r="AO64" s="18">
        <f t="shared" si="9"/>
        <v>0</v>
      </c>
      <c r="AP64" s="19"/>
      <c r="AQ64" s="48">
        <f t="shared" si="10"/>
        <v>0</v>
      </c>
      <c r="AR64" s="48">
        <f t="shared" si="11"/>
        <v>0</v>
      </c>
      <c r="AS64" s="48">
        <f t="shared" si="12"/>
        <v>0</v>
      </c>
      <c r="AT64" s="48">
        <f t="shared" si="0"/>
        <v>0</v>
      </c>
      <c r="AU64" s="48">
        <f t="shared" si="13"/>
        <v>0</v>
      </c>
      <c r="AV64" s="48">
        <f t="shared" si="1"/>
        <v>0</v>
      </c>
      <c r="AW64" s="48">
        <f t="shared" si="14"/>
        <v>0</v>
      </c>
      <c r="AX64" s="48">
        <f t="shared" si="2"/>
        <v>0</v>
      </c>
      <c r="AY64" s="48">
        <f t="shared" si="15"/>
        <v>0</v>
      </c>
      <c r="AZ64" s="48">
        <f t="shared" si="3"/>
        <v>0</v>
      </c>
      <c r="BA64" s="48">
        <f t="shared" si="16"/>
        <v>0</v>
      </c>
      <c r="BB64" s="48">
        <f t="shared" si="4"/>
        <v>0</v>
      </c>
      <c r="BC64" s="48">
        <f t="shared" si="17"/>
        <v>0</v>
      </c>
      <c r="BD64" s="48">
        <f t="shared" si="5"/>
        <v>0</v>
      </c>
      <c r="BE64" s="48">
        <f t="shared" si="18"/>
        <v>0</v>
      </c>
      <c r="BF64" s="48">
        <f t="shared" si="6"/>
        <v>0</v>
      </c>
      <c r="BG64" s="48">
        <f t="shared" si="19"/>
        <v>0</v>
      </c>
      <c r="BH64" s="48">
        <f t="shared" si="7"/>
        <v>0</v>
      </c>
      <c r="BI64" s="48">
        <f t="shared" si="20"/>
        <v>0</v>
      </c>
      <c r="BJ64" s="48">
        <f t="shared" si="8"/>
        <v>0</v>
      </c>
      <c r="BK64" s="48"/>
      <c r="BL64" s="48"/>
      <c r="BM64" s="48"/>
      <c r="BN64" s="20">
        <f t="shared" si="21"/>
        <v>0</v>
      </c>
      <c r="BO64" s="20">
        <f t="shared" si="22"/>
        <v>0</v>
      </c>
      <c r="BP64" s="20">
        <f t="shared" si="23"/>
        <v>0</v>
      </c>
      <c r="BQ64" s="20">
        <f t="shared" si="24"/>
        <v>0</v>
      </c>
      <c r="BR64" s="20">
        <f t="shared" si="25"/>
        <v>0</v>
      </c>
      <c r="BS64" s="20">
        <f t="shared" si="26"/>
        <v>0</v>
      </c>
      <c r="BT64" s="20">
        <f t="shared" si="27"/>
        <v>0</v>
      </c>
      <c r="BU64" s="20">
        <f t="shared" si="28"/>
        <v>0</v>
      </c>
      <c r="BV64" s="20">
        <f t="shared" si="29"/>
        <v>0</v>
      </c>
      <c r="BW64" s="20">
        <f t="shared" si="30"/>
        <v>0</v>
      </c>
      <c r="BX64" s="20">
        <f t="shared" si="31"/>
        <v>0</v>
      </c>
      <c r="BY64" s="20">
        <f t="shared" si="32"/>
        <v>0</v>
      </c>
      <c r="BZ64" s="20">
        <f t="shared" si="33"/>
        <v>0</v>
      </c>
      <c r="CA64" s="20">
        <f t="shared" si="34"/>
        <v>0</v>
      </c>
      <c r="CB64" s="20">
        <f t="shared" si="35"/>
        <v>0</v>
      </c>
      <c r="CC64" s="20">
        <f t="shared" si="36"/>
        <v>0</v>
      </c>
      <c r="CD64" s="20">
        <f t="shared" si="37"/>
        <v>0</v>
      </c>
      <c r="CE64" s="20">
        <f t="shared" si="38"/>
        <v>0</v>
      </c>
      <c r="CF64" s="20">
        <f t="shared" si="39"/>
        <v>0</v>
      </c>
      <c r="CG64" s="20">
        <f t="shared" si="40"/>
        <v>0</v>
      </c>
      <c r="CH64" s="20">
        <f t="shared" si="41"/>
        <v>0</v>
      </c>
      <c r="CI64" s="20">
        <f t="shared" si="42"/>
        <v>0</v>
      </c>
      <c r="CJ64" s="20">
        <f t="shared" si="43"/>
        <v>0</v>
      </c>
      <c r="CK64" s="20">
        <f t="shared" si="44"/>
        <v>0</v>
      </c>
      <c r="CL64" s="20">
        <f t="shared" si="45"/>
        <v>0</v>
      </c>
      <c r="CM64" s="20">
        <f t="shared" si="46"/>
        <v>0</v>
      </c>
      <c r="CN64" s="20">
        <f t="shared" si="47"/>
        <v>0</v>
      </c>
      <c r="CO64" s="20">
        <f t="shared" si="48"/>
        <v>0</v>
      </c>
      <c r="CP64" s="20">
        <f t="shared" si="49"/>
        <v>0</v>
      </c>
      <c r="CQ64" s="20">
        <f t="shared" si="50"/>
        <v>0</v>
      </c>
      <c r="CR64" s="139"/>
    </row>
    <row r="65" spans="1:96" ht="13.5" thickBot="1">
      <c r="A65" s="189"/>
      <c r="B65" s="93" t="s">
        <v>671</v>
      </c>
      <c r="C65" s="80" t="s">
        <v>726</v>
      </c>
      <c r="D65" s="81" t="s">
        <v>755</v>
      </c>
      <c r="E65" s="82" t="s">
        <v>794</v>
      </c>
      <c r="F65" s="83" t="s">
        <v>10</v>
      </c>
      <c r="G65" s="84" t="s">
        <v>789</v>
      </c>
      <c r="H65" s="85"/>
      <c r="I65" s="86" t="s">
        <v>567</v>
      </c>
      <c r="J65" s="87"/>
      <c r="K65" s="83">
        <v>1</v>
      </c>
      <c r="L65" s="83" t="s">
        <v>568</v>
      </c>
      <c r="M65" s="88">
        <v>2</v>
      </c>
      <c r="N65" s="89">
        <v>0</v>
      </c>
      <c r="O65" s="83" t="s">
        <v>569</v>
      </c>
      <c r="P65" s="88">
        <v>1</v>
      </c>
      <c r="Q65" s="149">
        <v>2</v>
      </c>
      <c r="R65" s="150" t="s">
        <v>14</v>
      </c>
      <c r="S65" s="151">
        <v>1</v>
      </c>
      <c r="T65" s="89"/>
      <c r="U65" s="91" t="s">
        <v>570</v>
      </c>
      <c r="V65" s="88"/>
      <c r="W65" s="89"/>
      <c r="X65" s="83" t="s">
        <v>571</v>
      </c>
      <c r="Y65" s="88"/>
      <c r="Z65" s="89"/>
      <c r="AA65" s="83" t="s">
        <v>572</v>
      </c>
      <c r="AB65" s="88"/>
      <c r="AC65" s="89"/>
      <c r="AD65" s="83" t="s">
        <v>573</v>
      </c>
      <c r="AE65" s="88"/>
      <c r="AF65" s="89"/>
      <c r="AG65" s="83" t="s">
        <v>574</v>
      </c>
      <c r="AH65" s="88"/>
      <c r="AI65" s="89"/>
      <c r="AJ65" s="83" t="s">
        <v>575</v>
      </c>
      <c r="AK65" s="88"/>
      <c r="AL65" s="89"/>
      <c r="AM65" s="83" t="s">
        <v>576</v>
      </c>
      <c r="AN65" s="165"/>
      <c r="AO65" s="18">
        <f t="shared" si="9"/>
        <v>0</v>
      </c>
      <c r="AP65" s="19"/>
      <c r="AQ65" s="48">
        <f t="shared" si="10"/>
        <v>0</v>
      </c>
      <c r="AR65" s="48">
        <f t="shared" si="11"/>
        <v>0</v>
      </c>
      <c r="AS65" s="48">
        <f t="shared" si="12"/>
        <v>0</v>
      </c>
      <c r="AT65" s="48">
        <f t="shared" si="0"/>
        <v>0</v>
      </c>
      <c r="AU65" s="48">
        <f t="shared" si="13"/>
        <v>0</v>
      </c>
      <c r="AV65" s="48">
        <f t="shared" si="1"/>
        <v>0</v>
      </c>
      <c r="AW65" s="48">
        <f t="shared" si="14"/>
        <v>0</v>
      </c>
      <c r="AX65" s="48">
        <f t="shared" si="2"/>
        <v>0</v>
      </c>
      <c r="AY65" s="48">
        <f t="shared" si="15"/>
        <v>0</v>
      </c>
      <c r="AZ65" s="48">
        <f t="shared" si="3"/>
        <v>0</v>
      </c>
      <c r="BA65" s="48">
        <f t="shared" si="16"/>
        <v>0</v>
      </c>
      <c r="BB65" s="48">
        <f t="shared" si="4"/>
        <v>0</v>
      </c>
      <c r="BC65" s="48">
        <f t="shared" si="17"/>
        <v>0</v>
      </c>
      <c r="BD65" s="48">
        <f t="shared" si="5"/>
        <v>0</v>
      </c>
      <c r="BE65" s="48">
        <f t="shared" si="18"/>
        <v>0</v>
      </c>
      <c r="BF65" s="48">
        <f t="shared" si="6"/>
        <v>0</v>
      </c>
      <c r="BG65" s="48">
        <f t="shared" si="19"/>
        <v>0</v>
      </c>
      <c r="BH65" s="48">
        <f t="shared" si="7"/>
        <v>0</v>
      </c>
      <c r="BI65" s="48">
        <f t="shared" si="20"/>
        <v>0</v>
      </c>
      <c r="BJ65" s="48">
        <f t="shared" si="8"/>
        <v>0</v>
      </c>
      <c r="BK65" s="48"/>
      <c r="BL65" s="48"/>
      <c r="BM65" s="48"/>
      <c r="BN65" s="20">
        <f t="shared" si="21"/>
        <v>0</v>
      </c>
      <c r="BO65" s="20">
        <f t="shared" si="22"/>
        <v>0</v>
      </c>
      <c r="BP65" s="20">
        <f t="shared" si="23"/>
        <v>0</v>
      </c>
      <c r="BQ65" s="20">
        <f t="shared" si="24"/>
        <v>0</v>
      </c>
      <c r="BR65" s="20">
        <f t="shared" si="25"/>
        <v>0</v>
      </c>
      <c r="BS65" s="20">
        <f t="shared" si="26"/>
        <v>0</v>
      </c>
      <c r="BT65" s="20">
        <f t="shared" si="27"/>
        <v>0</v>
      </c>
      <c r="BU65" s="20">
        <f t="shared" si="28"/>
        <v>0</v>
      </c>
      <c r="BV65" s="20">
        <f t="shared" si="29"/>
        <v>0</v>
      </c>
      <c r="BW65" s="20">
        <f t="shared" si="30"/>
        <v>0</v>
      </c>
      <c r="BX65" s="20">
        <f t="shared" si="31"/>
        <v>0</v>
      </c>
      <c r="BY65" s="20">
        <f t="shared" si="32"/>
        <v>0</v>
      </c>
      <c r="BZ65" s="20">
        <f t="shared" si="33"/>
        <v>0</v>
      </c>
      <c r="CA65" s="20">
        <f t="shared" si="34"/>
        <v>0</v>
      </c>
      <c r="CB65" s="20">
        <f t="shared" si="35"/>
        <v>0</v>
      </c>
      <c r="CC65" s="20">
        <f t="shared" si="36"/>
        <v>0</v>
      </c>
      <c r="CD65" s="20">
        <f t="shared" si="37"/>
        <v>0</v>
      </c>
      <c r="CE65" s="20">
        <f t="shared" si="38"/>
        <v>0</v>
      </c>
      <c r="CF65" s="20">
        <f t="shared" si="39"/>
        <v>0</v>
      </c>
      <c r="CG65" s="20">
        <f t="shared" si="40"/>
        <v>0</v>
      </c>
      <c r="CH65" s="20">
        <f t="shared" si="41"/>
        <v>0</v>
      </c>
      <c r="CI65" s="20">
        <f t="shared" si="42"/>
        <v>0</v>
      </c>
      <c r="CJ65" s="20">
        <f t="shared" si="43"/>
        <v>0</v>
      </c>
      <c r="CK65" s="20">
        <f t="shared" si="44"/>
        <v>0</v>
      </c>
      <c r="CL65" s="20">
        <f t="shared" si="45"/>
        <v>0</v>
      </c>
      <c r="CM65" s="20">
        <f t="shared" si="46"/>
        <v>0</v>
      </c>
      <c r="CN65" s="20">
        <f t="shared" si="47"/>
        <v>0</v>
      </c>
      <c r="CO65" s="20">
        <f t="shared" si="48"/>
        <v>0</v>
      </c>
      <c r="CP65" s="20">
        <f t="shared" si="49"/>
        <v>0</v>
      </c>
      <c r="CQ65" s="20">
        <f t="shared" si="50"/>
        <v>0</v>
      </c>
      <c r="CR65" s="139"/>
    </row>
    <row r="66" spans="1:96" ht="13.5" thickBot="1">
      <c r="A66" s="202" t="s">
        <v>577</v>
      </c>
      <c r="B66" s="94" t="s">
        <v>675</v>
      </c>
      <c r="C66" s="160" t="s">
        <v>727</v>
      </c>
      <c r="D66" s="180" t="s">
        <v>756</v>
      </c>
      <c r="E66" s="177" t="s">
        <v>728</v>
      </c>
      <c r="F66" s="38" t="s">
        <v>10</v>
      </c>
      <c r="G66" s="39" t="s">
        <v>729</v>
      </c>
      <c r="H66" s="40"/>
      <c r="I66" s="41" t="s">
        <v>578</v>
      </c>
      <c r="J66" s="42"/>
      <c r="K66" s="95"/>
      <c r="L66" s="38" t="s">
        <v>579</v>
      </c>
      <c r="M66" s="96"/>
      <c r="N66" s="44"/>
      <c r="O66" s="38" t="s">
        <v>580</v>
      </c>
      <c r="P66" s="43"/>
      <c r="Q66" s="45"/>
      <c r="R66" s="17" t="s">
        <v>14</v>
      </c>
      <c r="S66" s="46"/>
      <c r="T66" s="44"/>
      <c r="U66" s="38" t="s">
        <v>581</v>
      </c>
      <c r="V66" s="43"/>
      <c r="W66" s="44"/>
      <c r="X66" s="38" t="s">
        <v>582</v>
      </c>
      <c r="Y66" s="43"/>
      <c r="Z66" s="44"/>
      <c r="AA66" s="38" t="s">
        <v>583</v>
      </c>
      <c r="AB66" s="43"/>
      <c r="AC66" s="44"/>
      <c r="AD66" s="38" t="s">
        <v>584</v>
      </c>
      <c r="AE66" s="43"/>
      <c r="AF66" s="44"/>
      <c r="AG66" s="38" t="s">
        <v>585</v>
      </c>
      <c r="AH66" s="43"/>
      <c r="AI66" s="44"/>
      <c r="AJ66" s="38" t="s">
        <v>586</v>
      </c>
      <c r="AK66" s="43"/>
      <c r="AL66" s="44"/>
      <c r="AM66" s="38" t="s">
        <v>587</v>
      </c>
      <c r="AN66" s="161"/>
      <c r="AO66" s="18">
        <f t="shared" si="9"/>
        <v>0</v>
      </c>
      <c r="AP66" s="19"/>
      <c r="AQ66" s="48">
        <f t="shared" si="10"/>
        <v>0</v>
      </c>
      <c r="AR66" s="48">
        <f t="shared" si="11"/>
        <v>0</v>
      </c>
      <c r="AS66" s="48">
        <f t="shared" si="12"/>
        <v>0</v>
      </c>
      <c r="AT66" s="48">
        <f t="shared" si="0"/>
        <v>0</v>
      </c>
      <c r="AU66" s="48">
        <f t="shared" si="13"/>
        <v>0</v>
      </c>
      <c r="AV66" s="48">
        <f t="shared" si="1"/>
        <v>0</v>
      </c>
      <c r="AW66" s="48">
        <f t="shared" si="14"/>
        <v>0</v>
      </c>
      <c r="AX66" s="48">
        <f t="shared" si="2"/>
        <v>0</v>
      </c>
      <c r="AY66" s="48">
        <f t="shared" si="15"/>
        <v>0</v>
      </c>
      <c r="AZ66" s="48">
        <f t="shared" si="3"/>
        <v>0</v>
      </c>
      <c r="BA66" s="48">
        <f t="shared" si="16"/>
        <v>0</v>
      </c>
      <c r="BB66" s="48">
        <f t="shared" si="4"/>
        <v>0</v>
      </c>
      <c r="BC66" s="48">
        <f t="shared" si="17"/>
        <v>0</v>
      </c>
      <c r="BD66" s="48">
        <f t="shared" si="5"/>
        <v>0</v>
      </c>
      <c r="BE66" s="48">
        <f t="shared" si="18"/>
        <v>0</v>
      </c>
      <c r="BF66" s="48">
        <f t="shared" si="6"/>
        <v>0</v>
      </c>
      <c r="BG66" s="48">
        <f t="shared" si="19"/>
        <v>0</v>
      </c>
      <c r="BH66" s="48">
        <f t="shared" si="7"/>
        <v>0</v>
      </c>
      <c r="BI66" s="48">
        <f t="shared" si="20"/>
        <v>0</v>
      </c>
      <c r="BJ66" s="48">
        <f t="shared" si="8"/>
        <v>0</v>
      </c>
      <c r="BK66" s="48"/>
      <c r="BL66" s="48"/>
      <c r="BM66" s="48"/>
      <c r="BN66" s="20">
        <f t="shared" si="21"/>
        <v>0</v>
      </c>
      <c r="BO66" s="20">
        <f t="shared" si="22"/>
        <v>0</v>
      </c>
      <c r="BP66" s="20">
        <f t="shared" si="23"/>
        <v>0</v>
      </c>
      <c r="BQ66" s="20">
        <f t="shared" si="24"/>
        <v>0</v>
      </c>
      <c r="BR66" s="20">
        <f t="shared" si="25"/>
        <v>0</v>
      </c>
      <c r="BS66" s="20">
        <f t="shared" si="26"/>
        <v>0</v>
      </c>
      <c r="BT66" s="20">
        <f t="shared" si="27"/>
        <v>0</v>
      </c>
      <c r="BU66" s="20">
        <f t="shared" si="28"/>
        <v>0</v>
      </c>
      <c r="BV66" s="20">
        <f t="shared" si="29"/>
        <v>0</v>
      </c>
      <c r="BW66" s="20">
        <f t="shared" si="30"/>
        <v>0</v>
      </c>
      <c r="BX66" s="20">
        <f t="shared" si="31"/>
        <v>0</v>
      </c>
      <c r="BY66" s="20">
        <f t="shared" si="32"/>
        <v>0</v>
      </c>
      <c r="BZ66" s="20">
        <f t="shared" si="33"/>
        <v>0</v>
      </c>
      <c r="CA66" s="20">
        <f t="shared" si="34"/>
        <v>0</v>
      </c>
      <c r="CB66" s="20">
        <f t="shared" si="35"/>
        <v>0</v>
      </c>
      <c r="CC66" s="20">
        <f t="shared" si="36"/>
        <v>0</v>
      </c>
      <c r="CD66" s="20">
        <f t="shared" si="37"/>
        <v>0</v>
      </c>
      <c r="CE66" s="20">
        <f t="shared" si="38"/>
        <v>0</v>
      </c>
      <c r="CF66" s="20">
        <f t="shared" si="39"/>
        <v>0</v>
      </c>
      <c r="CG66" s="20">
        <f t="shared" si="40"/>
        <v>0</v>
      </c>
      <c r="CH66" s="20">
        <f t="shared" si="41"/>
        <v>0</v>
      </c>
      <c r="CI66" s="20">
        <f t="shared" si="42"/>
        <v>0</v>
      </c>
      <c r="CJ66" s="20">
        <f t="shared" si="43"/>
        <v>0</v>
      </c>
      <c r="CK66" s="20">
        <f t="shared" si="44"/>
        <v>0</v>
      </c>
      <c r="CL66" s="20">
        <f t="shared" si="45"/>
        <v>0</v>
      </c>
      <c r="CM66" s="20">
        <f t="shared" si="46"/>
        <v>0</v>
      </c>
      <c r="CN66" s="20">
        <f t="shared" si="47"/>
        <v>0</v>
      </c>
      <c r="CO66" s="20">
        <f t="shared" si="48"/>
        <v>0</v>
      </c>
      <c r="CP66" s="20">
        <f t="shared" si="49"/>
        <v>0</v>
      </c>
      <c r="CQ66" s="20">
        <f t="shared" si="50"/>
        <v>0</v>
      </c>
      <c r="CR66" s="139"/>
    </row>
    <row r="67" spans="1:96" ht="13.5" thickBot="1">
      <c r="A67" s="202"/>
      <c r="B67" s="97" t="s">
        <v>669</v>
      </c>
      <c r="C67" s="59" t="s">
        <v>730</v>
      </c>
      <c r="D67" s="181" t="s">
        <v>757</v>
      </c>
      <c r="E67" s="51" t="s">
        <v>767</v>
      </c>
      <c r="F67" s="47" t="s">
        <v>10</v>
      </c>
      <c r="G67" s="52" t="s">
        <v>779</v>
      </c>
      <c r="H67" s="53"/>
      <c r="I67" s="54" t="s">
        <v>588</v>
      </c>
      <c r="J67" s="55"/>
      <c r="K67" s="47"/>
      <c r="L67" s="47" t="s">
        <v>589</v>
      </c>
      <c r="M67" s="56"/>
      <c r="N67" s="57"/>
      <c r="O67" s="47" t="s">
        <v>590</v>
      </c>
      <c r="P67" s="56"/>
      <c r="Q67" s="57"/>
      <c r="R67" s="47" t="s">
        <v>14</v>
      </c>
      <c r="S67" s="56"/>
      <c r="T67" s="57"/>
      <c r="U67" s="17" t="s">
        <v>591</v>
      </c>
      <c r="V67" s="56"/>
      <c r="W67" s="57"/>
      <c r="X67" s="47" t="s">
        <v>592</v>
      </c>
      <c r="Y67" s="56"/>
      <c r="Z67" s="57"/>
      <c r="AA67" s="47" t="s">
        <v>593</v>
      </c>
      <c r="AB67" s="56"/>
      <c r="AC67" s="57"/>
      <c r="AD67" s="47" t="s">
        <v>594</v>
      </c>
      <c r="AE67" s="56"/>
      <c r="AF67" s="57"/>
      <c r="AG67" s="47" t="s">
        <v>595</v>
      </c>
      <c r="AH67" s="56"/>
      <c r="AI67" s="57"/>
      <c r="AJ67" s="47" t="s">
        <v>596</v>
      </c>
      <c r="AK67" s="56"/>
      <c r="AL67" s="57"/>
      <c r="AM67" s="47" t="s">
        <v>597</v>
      </c>
      <c r="AN67" s="162"/>
      <c r="AO67" s="18">
        <f t="shared" si="9"/>
        <v>0</v>
      </c>
      <c r="AP67" s="19"/>
      <c r="AQ67" s="48">
        <f t="shared" si="10"/>
        <v>0</v>
      </c>
      <c r="AR67" s="48">
        <f t="shared" si="11"/>
        <v>0</v>
      </c>
      <c r="AS67" s="48">
        <f t="shared" si="12"/>
        <v>0</v>
      </c>
      <c r="AT67" s="48">
        <f t="shared" si="0"/>
        <v>0</v>
      </c>
      <c r="AU67" s="48">
        <f t="shared" si="13"/>
        <v>0</v>
      </c>
      <c r="AV67" s="48">
        <f t="shared" si="1"/>
        <v>0</v>
      </c>
      <c r="AW67" s="48">
        <f t="shared" si="14"/>
        <v>0</v>
      </c>
      <c r="AX67" s="48">
        <f t="shared" si="2"/>
        <v>0</v>
      </c>
      <c r="AY67" s="48">
        <f t="shared" si="15"/>
        <v>0</v>
      </c>
      <c r="AZ67" s="48">
        <f t="shared" si="3"/>
        <v>0</v>
      </c>
      <c r="BA67" s="48">
        <f t="shared" si="16"/>
        <v>0</v>
      </c>
      <c r="BB67" s="48">
        <f t="shared" si="4"/>
        <v>0</v>
      </c>
      <c r="BC67" s="48">
        <f t="shared" si="17"/>
        <v>0</v>
      </c>
      <c r="BD67" s="48">
        <f t="shared" si="5"/>
        <v>0</v>
      </c>
      <c r="BE67" s="48">
        <f t="shared" si="18"/>
        <v>0</v>
      </c>
      <c r="BF67" s="48">
        <f t="shared" si="6"/>
        <v>0</v>
      </c>
      <c r="BG67" s="48">
        <f t="shared" si="19"/>
        <v>0</v>
      </c>
      <c r="BH67" s="48">
        <f t="shared" si="7"/>
        <v>0</v>
      </c>
      <c r="BI67" s="48">
        <f t="shared" si="20"/>
        <v>0</v>
      </c>
      <c r="BJ67" s="48">
        <f t="shared" si="8"/>
        <v>0</v>
      </c>
      <c r="BK67" s="48"/>
      <c r="BL67" s="48"/>
      <c r="BM67" s="48"/>
      <c r="BN67" s="20">
        <f t="shared" si="21"/>
        <v>0</v>
      </c>
      <c r="BO67" s="20">
        <f t="shared" si="22"/>
        <v>0</v>
      </c>
      <c r="BP67" s="20">
        <f t="shared" si="23"/>
        <v>0</v>
      </c>
      <c r="BQ67" s="20">
        <f t="shared" si="24"/>
        <v>0</v>
      </c>
      <c r="BR67" s="20">
        <f t="shared" si="25"/>
        <v>0</v>
      </c>
      <c r="BS67" s="20">
        <f t="shared" si="26"/>
        <v>0</v>
      </c>
      <c r="BT67" s="20">
        <f t="shared" si="27"/>
        <v>0</v>
      </c>
      <c r="BU67" s="20">
        <f t="shared" si="28"/>
        <v>0</v>
      </c>
      <c r="BV67" s="20">
        <f t="shared" si="29"/>
        <v>0</v>
      </c>
      <c r="BW67" s="20">
        <f t="shared" si="30"/>
        <v>0</v>
      </c>
      <c r="BX67" s="20">
        <f t="shared" si="31"/>
        <v>0</v>
      </c>
      <c r="BY67" s="20">
        <f t="shared" si="32"/>
        <v>0</v>
      </c>
      <c r="BZ67" s="20">
        <f t="shared" si="33"/>
        <v>0</v>
      </c>
      <c r="CA67" s="20">
        <f t="shared" si="34"/>
        <v>0</v>
      </c>
      <c r="CB67" s="20">
        <f t="shared" si="35"/>
        <v>0</v>
      </c>
      <c r="CC67" s="20">
        <f t="shared" si="36"/>
        <v>0</v>
      </c>
      <c r="CD67" s="20">
        <f t="shared" si="37"/>
        <v>0</v>
      </c>
      <c r="CE67" s="20">
        <f t="shared" si="38"/>
        <v>0</v>
      </c>
      <c r="CF67" s="20">
        <f t="shared" si="39"/>
        <v>0</v>
      </c>
      <c r="CG67" s="20">
        <f t="shared" si="40"/>
        <v>0</v>
      </c>
      <c r="CH67" s="20">
        <f t="shared" si="41"/>
        <v>0</v>
      </c>
      <c r="CI67" s="20">
        <f t="shared" si="42"/>
        <v>0</v>
      </c>
      <c r="CJ67" s="20">
        <f t="shared" si="43"/>
        <v>0</v>
      </c>
      <c r="CK67" s="20">
        <f t="shared" si="44"/>
        <v>0</v>
      </c>
      <c r="CL67" s="20">
        <f t="shared" si="45"/>
        <v>0</v>
      </c>
      <c r="CM67" s="20">
        <f t="shared" si="46"/>
        <v>0</v>
      </c>
      <c r="CN67" s="20">
        <f t="shared" si="47"/>
        <v>0</v>
      </c>
      <c r="CO67" s="20">
        <f t="shared" si="48"/>
        <v>0</v>
      </c>
      <c r="CP67" s="20">
        <f t="shared" si="49"/>
        <v>0</v>
      </c>
      <c r="CQ67" s="20">
        <f t="shared" si="50"/>
        <v>0</v>
      </c>
      <c r="CR67" s="139"/>
    </row>
    <row r="68" spans="1:96" ht="13.5" thickBot="1">
      <c r="A68" s="202"/>
      <c r="B68" s="97" t="s">
        <v>671</v>
      </c>
      <c r="C68" s="169" t="s">
        <v>731</v>
      </c>
      <c r="D68" s="181" t="s">
        <v>758</v>
      </c>
      <c r="E68" s="51" t="s">
        <v>769</v>
      </c>
      <c r="F68" s="47" t="s">
        <v>10</v>
      </c>
      <c r="G68" s="176" t="s">
        <v>776</v>
      </c>
      <c r="H68" s="53"/>
      <c r="I68" s="54" t="s">
        <v>598</v>
      </c>
      <c r="J68" s="55"/>
      <c r="K68" s="98"/>
      <c r="L68" s="47" t="s">
        <v>599</v>
      </c>
      <c r="M68" s="99"/>
      <c r="N68" s="57"/>
      <c r="O68" s="47" t="s">
        <v>600</v>
      </c>
      <c r="P68" s="56"/>
      <c r="Q68" s="57"/>
      <c r="R68" s="47" t="s">
        <v>14</v>
      </c>
      <c r="S68" s="56"/>
      <c r="T68" s="57"/>
      <c r="U68" s="17" t="s">
        <v>601</v>
      </c>
      <c r="V68" s="56"/>
      <c r="W68" s="57"/>
      <c r="X68" s="47" t="s">
        <v>602</v>
      </c>
      <c r="Y68" s="56"/>
      <c r="Z68" s="57"/>
      <c r="AA68" s="47" t="s">
        <v>603</v>
      </c>
      <c r="AB68" s="56"/>
      <c r="AC68" s="57"/>
      <c r="AD68" s="47" t="s">
        <v>604</v>
      </c>
      <c r="AE68" s="56"/>
      <c r="AF68" s="57"/>
      <c r="AG68" s="47" t="s">
        <v>605</v>
      </c>
      <c r="AH68" s="56"/>
      <c r="AI68" s="57"/>
      <c r="AJ68" s="47" t="s">
        <v>606</v>
      </c>
      <c r="AK68" s="56"/>
      <c r="AL68" s="57"/>
      <c r="AM68" s="47" t="s">
        <v>607</v>
      </c>
      <c r="AN68" s="162"/>
      <c r="AO68" s="18">
        <f t="shared" si="9"/>
        <v>0</v>
      </c>
      <c r="AP68" s="19"/>
      <c r="AQ68" s="48">
        <f t="shared" si="10"/>
        <v>0</v>
      </c>
      <c r="AR68" s="48">
        <f t="shared" si="11"/>
        <v>0</v>
      </c>
      <c r="AS68" s="48">
        <f t="shared" si="12"/>
        <v>0</v>
      </c>
      <c r="AT68" s="48">
        <f t="shared" si="0"/>
        <v>0</v>
      </c>
      <c r="AU68" s="48">
        <f t="shared" si="13"/>
        <v>0</v>
      </c>
      <c r="AV68" s="48">
        <f t="shared" si="1"/>
        <v>0</v>
      </c>
      <c r="AW68" s="48">
        <f t="shared" si="14"/>
        <v>0</v>
      </c>
      <c r="AX68" s="48">
        <f t="shared" si="2"/>
        <v>0</v>
      </c>
      <c r="AY68" s="48">
        <f t="shared" si="15"/>
        <v>0</v>
      </c>
      <c r="AZ68" s="48">
        <f t="shared" si="3"/>
        <v>0</v>
      </c>
      <c r="BA68" s="48">
        <f t="shared" si="16"/>
        <v>0</v>
      </c>
      <c r="BB68" s="48">
        <f t="shared" si="4"/>
        <v>0</v>
      </c>
      <c r="BC68" s="48">
        <f t="shared" si="17"/>
        <v>0</v>
      </c>
      <c r="BD68" s="48">
        <f t="shared" si="5"/>
        <v>0</v>
      </c>
      <c r="BE68" s="48">
        <f t="shared" si="18"/>
        <v>0</v>
      </c>
      <c r="BF68" s="48">
        <f t="shared" si="6"/>
        <v>0</v>
      </c>
      <c r="BG68" s="48">
        <f t="shared" si="19"/>
        <v>0</v>
      </c>
      <c r="BH68" s="48">
        <f t="shared" si="7"/>
        <v>0</v>
      </c>
      <c r="BI68" s="48">
        <f t="shared" si="20"/>
        <v>0</v>
      </c>
      <c r="BJ68" s="48">
        <f t="shared" si="8"/>
        <v>0</v>
      </c>
      <c r="BK68" s="48"/>
      <c r="BL68" s="48"/>
      <c r="BM68" s="48"/>
      <c r="BN68" s="20">
        <f t="shared" si="21"/>
        <v>0</v>
      </c>
      <c r="BO68" s="20">
        <f t="shared" si="22"/>
        <v>0</v>
      </c>
      <c r="BP68" s="20">
        <f t="shared" si="23"/>
        <v>0</v>
      </c>
      <c r="BQ68" s="20">
        <f t="shared" si="24"/>
        <v>0</v>
      </c>
      <c r="BR68" s="20">
        <f t="shared" si="25"/>
        <v>0</v>
      </c>
      <c r="BS68" s="20">
        <f t="shared" si="26"/>
        <v>0</v>
      </c>
      <c r="BT68" s="20">
        <f t="shared" si="27"/>
        <v>0</v>
      </c>
      <c r="BU68" s="20">
        <f t="shared" si="28"/>
        <v>0</v>
      </c>
      <c r="BV68" s="20">
        <f t="shared" si="29"/>
        <v>0</v>
      </c>
      <c r="BW68" s="20">
        <f t="shared" si="30"/>
        <v>0</v>
      </c>
      <c r="BX68" s="20">
        <f t="shared" si="31"/>
        <v>0</v>
      </c>
      <c r="BY68" s="20">
        <f t="shared" si="32"/>
        <v>0</v>
      </c>
      <c r="BZ68" s="20">
        <f t="shared" si="33"/>
        <v>0</v>
      </c>
      <c r="CA68" s="20">
        <f t="shared" si="34"/>
        <v>0</v>
      </c>
      <c r="CB68" s="20">
        <f t="shared" si="35"/>
        <v>0</v>
      </c>
      <c r="CC68" s="20">
        <f t="shared" si="36"/>
        <v>0</v>
      </c>
      <c r="CD68" s="20">
        <f t="shared" si="37"/>
        <v>0</v>
      </c>
      <c r="CE68" s="20">
        <f t="shared" si="38"/>
        <v>0</v>
      </c>
      <c r="CF68" s="20">
        <f t="shared" si="39"/>
        <v>0</v>
      </c>
      <c r="CG68" s="20">
        <f t="shared" si="40"/>
        <v>0</v>
      </c>
      <c r="CH68" s="20">
        <f t="shared" si="41"/>
        <v>0</v>
      </c>
      <c r="CI68" s="20">
        <f t="shared" si="42"/>
        <v>0</v>
      </c>
      <c r="CJ68" s="20">
        <f t="shared" si="43"/>
        <v>0</v>
      </c>
      <c r="CK68" s="20">
        <f t="shared" si="44"/>
        <v>0</v>
      </c>
      <c r="CL68" s="20">
        <f t="shared" si="45"/>
        <v>0</v>
      </c>
      <c r="CM68" s="20">
        <f t="shared" si="46"/>
        <v>0</v>
      </c>
      <c r="CN68" s="20">
        <f t="shared" si="47"/>
        <v>0</v>
      </c>
      <c r="CO68" s="20">
        <f t="shared" si="48"/>
        <v>0</v>
      </c>
      <c r="CP68" s="20">
        <f t="shared" si="49"/>
        <v>0</v>
      </c>
      <c r="CQ68" s="20">
        <f t="shared" si="50"/>
        <v>0</v>
      </c>
      <c r="CR68" s="139"/>
    </row>
    <row r="69" spans="1:96" ht="13.5" thickBot="1">
      <c r="A69" s="202"/>
      <c r="B69" s="100" t="s">
        <v>673</v>
      </c>
      <c r="C69" s="80" t="s">
        <v>732</v>
      </c>
      <c r="D69" s="182" t="s">
        <v>759</v>
      </c>
      <c r="E69" s="82" t="s">
        <v>733</v>
      </c>
      <c r="F69" s="83" t="s">
        <v>10</v>
      </c>
      <c r="G69" s="84" t="s">
        <v>734</v>
      </c>
      <c r="H69" s="85"/>
      <c r="I69" s="86" t="s">
        <v>608</v>
      </c>
      <c r="J69" s="87"/>
      <c r="K69" s="83"/>
      <c r="L69" s="83" t="s">
        <v>609</v>
      </c>
      <c r="M69" s="88"/>
      <c r="N69" s="89"/>
      <c r="O69" s="83" t="s">
        <v>610</v>
      </c>
      <c r="P69" s="88"/>
      <c r="Q69" s="149"/>
      <c r="R69" s="150" t="s">
        <v>14</v>
      </c>
      <c r="S69" s="151"/>
      <c r="T69" s="89"/>
      <c r="U69" s="91" t="s">
        <v>611</v>
      </c>
      <c r="V69" s="88"/>
      <c r="W69" s="89"/>
      <c r="X69" s="83" t="s">
        <v>612</v>
      </c>
      <c r="Y69" s="88"/>
      <c r="Z69" s="89"/>
      <c r="AA69" s="83" t="s">
        <v>613</v>
      </c>
      <c r="AB69" s="88"/>
      <c r="AC69" s="89"/>
      <c r="AD69" s="83" t="s">
        <v>614</v>
      </c>
      <c r="AE69" s="88"/>
      <c r="AF69" s="89"/>
      <c r="AG69" s="83" t="s">
        <v>615</v>
      </c>
      <c r="AH69" s="88"/>
      <c r="AI69" s="89"/>
      <c r="AJ69" s="83" t="s">
        <v>616</v>
      </c>
      <c r="AK69" s="88"/>
      <c r="AL69" s="89"/>
      <c r="AM69" s="83" t="s">
        <v>617</v>
      </c>
      <c r="AN69" s="165"/>
      <c r="AO69" s="18">
        <f t="shared" si="9"/>
        <v>0</v>
      </c>
      <c r="AP69" s="19"/>
      <c r="AQ69" s="48">
        <f t="shared" si="10"/>
        <v>0</v>
      </c>
      <c r="AR69" s="48">
        <f t="shared" si="11"/>
        <v>0</v>
      </c>
      <c r="AS69" s="48">
        <f t="shared" si="12"/>
        <v>0</v>
      </c>
      <c r="AT69" s="48">
        <f t="shared" si="0"/>
        <v>0</v>
      </c>
      <c r="AU69" s="48">
        <f t="shared" si="13"/>
        <v>0</v>
      </c>
      <c r="AV69" s="48">
        <f t="shared" si="1"/>
        <v>0</v>
      </c>
      <c r="AW69" s="48">
        <f t="shared" si="14"/>
        <v>0</v>
      </c>
      <c r="AX69" s="48">
        <f t="shared" si="2"/>
        <v>0</v>
      </c>
      <c r="AY69" s="48">
        <f t="shared" si="15"/>
        <v>0</v>
      </c>
      <c r="AZ69" s="48">
        <f t="shared" si="3"/>
        <v>0</v>
      </c>
      <c r="BA69" s="48">
        <f t="shared" si="16"/>
        <v>0</v>
      </c>
      <c r="BB69" s="48">
        <f t="shared" si="4"/>
        <v>0</v>
      </c>
      <c r="BC69" s="48">
        <f t="shared" si="17"/>
        <v>0</v>
      </c>
      <c r="BD69" s="48">
        <f t="shared" si="5"/>
        <v>0</v>
      </c>
      <c r="BE69" s="48">
        <f t="shared" si="18"/>
        <v>0</v>
      </c>
      <c r="BF69" s="48">
        <f t="shared" si="6"/>
        <v>0</v>
      </c>
      <c r="BG69" s="48">
        <f t="shared" si="19"/>
        <v>0</v>
      </c>
      <c r="BH69" s="48">
        <f t="shared" si="7"/>
        <v>0</v>
      </c>
      <c r="BI69" s="48">
        <f t="shared" si="20"/>
        <v>0</v>
      </c>
      <c r="BJ69" s="48">
        <f t="shared" si="8"/>
        <v>0</v>
      </c>
      <c r="BK69" s="48"/>
      <c r="BL69" s="48"/>
      <c r="BM69" s="48"/>
      <c r="BN69" s="20">
        <f t="shared" si="21"/>
        <v>0</v>
      </c>
      <c r="BO69" s="20">
        <f t="shared" si="22"/>
        <v>0</v>
      </c>
      <c r="BP69" s="20">
        <f t="shared" si="23"/>
        <v>0</v>
      </c>
      <c r="BQ69" s="20">
        <f t="shared" si="24"/>
        <v>0</v>
      </c>
      <c r="BR69" s="20">
        <f t="shared" si="25"/>
        <v>0</v>
      </c>
      <c r="BS69" s="20">
        <f t="shared" si="26"/>
        <v>0</v>
      </c>
      <c r="BT69" s="20">
        <f t="shared" si="27"/>
        <v>0</v>
      </c>
      <c r="BU69" s="20">
        <f t="shared" si="28"/>
        <v>0</v>
      </c>
      <c r="BV69" s="20">
        <f t="shared" si="29"/>
        <v>0</v>
      </c>
      <c r="BW69" s="20">
        <f t="shared" si="30"/>
        <v>0</v>
      </c>
      <c r="BX69" s="20">
        <f t="shared" si="31"/>
        <v>0</v>
      </c>
      <c r="BY69" s="20">
        <f t="shared" si="32"/>
        <v>0</v>
      </c>
      <c r="BZ69" s="20">
        <f t="shared" si="33"/>
        <v>0</v>
      </c>
      <c r="CA69" s="20">
        <f t="shared" si="34"/>
        <v>0</v>
      </c>
      <c r="CB69" s="20">
        <f t="shared" si="35"/>
        <v>0</v>
      </c>
      <c r="CC69" s="20">
        <f t="shared" si="36"/>
        <v>0</v>
      </c>
      <c r="CD69" s="20">
        <f t="shared" si="37"/>
        <v>0</v>
      </c>
      <c r="CE69" s="20">
        <f t="shared" si="38"/>
        <v>0</v>
      </c>
      <c r="CF69" s="20">
        <f t="shared" si="39"/>
        <v>0</v>
      </c>
      <c r="CG69" s="20">
        <f t="shared" si="40"/>
        <v>0</v>
      </c>
      <c r="CH69" s="20">
        <f t="shared" si="41"/>
        <v>0</v>
      </c>
      <c r="CI69" s="20">
        <f t="shared" si="42"/>
        <v>0</v>
      </c>
      <c r="CJ69" s="20">
        <f t="shared" si="43"/>
        <v>0</v>
      </c>
      <c r="CK69" s="20">
        <f t="shared" si="44"/>
        <v>0</v>
      </c>
      <c r="CL69" s="20">
        <f t="shared" si="45"/>
        <v>0</v>
      </c>
      <c r="CM69" s="20">
        <f t="shared" si="46"/>
        <v>0</v>
      </c>
      <c r="CN69" s="20">
        <f t="shared" si="47"/>
        <v>0</v>
      </c>
      <c r="CO69" s="20">
        <f t="shared" si="48"/>
        <v>0</v>
      </c>
      <c r="CP69" s="20">
        <f t="shared" si="49"/>
        <v>0</v>
      </c>
      <c r="CQ69" s="20">
        <f t="shared" si="50"/>
        <v>0</v>
      </c>
      <c r="CR69" s="139"/>
    </row>
    <row r="70" spans="1:96" ht="13.5" thickBot="1">
      <c r="A70" s="203" t="s">
        <v>618</v>
      </c>
      <c r="B70" s="94" t="s">
        <v>671</v>
      </c>
      <c r="C70" s="35" t="s">
        <v>735</v>
      </c>
      <c r="D70" s="180" t="s">
        <v>760</v>
      </c>
      <c r="E70" s="37" t="s">
        <v>736</v>
      </c>
      <c r="F70" s="38" t="s">
        <v>10</v>
      </c>
      <c r="G70" s="39" t="s">
        <v>737</v>
      </c>
      <c r="H70" s="40"/>
      <c r="I70" s="41" t="s">
        <v>619</v>
      </c>
      <c r="J70" s="42"/>
      <c r="K70" s="101"/>
      <c r="L70" s="38" t="s">
        <v>620</v>
      </c>
      <c r="M70" s="43"/>
      <c r="N70" s="44"/>
      <c r="O70" s="38" t="s">
        <v>621</v>
      </c>
      <c r="P70" s="43"/>
      <c r="Q70" s="45"/>
      <c r="R70" s="17" t="s">
        <v>14</v>
      </c>
      <c r="S70" s="46"/>
      <c r="T70" s="44"/>
      <c r="U70" s="38" t="s">
        <v>622</v>
      </c>
      <c r="V70" s="43"/>
      <c r="W70" s="44"/>
      <c r="X70" s="38" t="s">
        <v>623</v>
      </c>
      <c r="Y70" s="43"/>
      <c r="Z70" s="44"/>
      <c r="AA70" s="38" t="s">
        <v>624</v>
      </c>
      <c r="AB70" s="43"/>
      <c r="AC70" s="44"/>
      <c r="AD70" s="38" t="s">
        <v>625</v>
      </c>
      <c r="AE70" s="43"/>
      <c r="AF70" s="44"/>
      <c r="AG70" s="38" t="s">
        <v>626</v>
      </c>
      <c r="AH70" s="43"/>
      <c r="AI70" s="44"/>
      <c r="AJ70" s="38" t="s">
        <v>627</v>
      </c>
      <c r="AK70" s="43"/>
      <c r="AL70" s="44"/>
      <c r="AM70" s="38" t="s">
        <v>628</v>
      </c>
      <c r="AN70" s="161"/>
      <c r="AO70" s="18">
        <f t="shared" si="9"/>
        <v>0</v>
      </c>
      <c r="AP70" s="19"/>
      <c r="AQ70" s="48">
        <f t="shared" si="10"/>
        <v>0</v>
      </c>
      <c r="AR70" s="48">
        <f t="shared" si="11"/>
        <v>0</v>
      </c>
      <c r="AS70" s="48">
        <f t="shared" si="12"/>
        <v>0</v>
      </c>
      <c r="AT70" s="48">
        <f t="shared" si="0"/>
        <v>0</v>
      </c>
      <c r="AU70" s="48">
        <f t="shared" si="13"/>
        <v>0</v>
      </c>
      <c r="AV70" s="48">
        <f t="shared" si="1"/>
        <v>0</v>
      </c>
      <c r="AW70" s="48">
        <f t="shared" si="14"/>
        <v>0</v>
      </c>
      <c r="AX70" s="48">
        <f t="shared" si="2"/>
        <v>0</v>
      </c>
      <c r="AY70" s="48">
        <f t="shared" si="15"/>
        <v>0</v>
      </c>
      <c r="AZ70" s="48">
        <f t="shared" si="3"/>
        <v>0</v>
      </c>
      <c r="BA70" s="48">
        <f t="shared" si="16"/>
        <v>0</v>
      </c>
      <c r="BB70" s="48">
        <f t="shared" si="4"/>
        <v>0</v>
      </c>
      <c r="BC70" s="48">
        <f t="shared" si="17"/>
        <v>0</v>
      </c>
      <c r="BD70" s="48">
        <f t="shared" si="5"/>
        <v>0</v>
      </c>
      <c r="BE70" s="48">
        <f t="shared" si="18"/>
        <v>0</v>
      </c>
      <c r="BF70" s="48">
        <f t="shared" si="6"/>
        <v>0</v>
      </c>
      <c r="BG70" s="48">
        <f t="shared" si="19"/>
        <v>0</v>
      </c>
      <c r="BH70" s="48">
        <f t="shared" si="7"/>
        <v>0</v>
      </c>
      <c r="BI70" s="48">
        <f t="shared" si="20"/>
        <v>0</v>
      </c>
      <c r="BJ70" s="48">
        <f t="shared" si="8"/>
        <v>0</v>
      </c>
      <c r="BK70" s="48"/>
      <c r="BL70" s="48"/>
      <c r="BM70" s="48"/>
      <c r="BN70" s="20">
        <f t="shared" si="21"/>
        <v>0</v>
      </c>
      <c r="BO70" s="20">
        <f t="shared" si="22"/>
        <v>0</v>
      </c>
      <c r="BP70" s="20">
        <f t="shared" si="23"/>
        <v>0</v>
      </c>
      <c r="BQ70" s="20">
        <f t="shared" si="24"/>
        <v>0</v>
      </c>
      <c r="BR70" s="20">
        <f t="shared" si="25"/>
        <v>0</v>
      </c>
      <c r="BS70" s="20">
        <f t="shared" si="26"/>
        <v>0</v>
      </c>
      <c r="BT70" s="20">
        <f t="shared" si="27"/>
        <v>0</v>
      </c>
      <c r="BU70" s="20">
        <f t="shared" si="28"/>
        <v>0</v>
      </c>
      <c r="BV70" s="20">
        <f t="shared" si="29"/>
        <v>0</v>
      </c>
      <c r="BW70" s="20">
        <f t="shared" si="30"/>
        <v>0</v>
      </c>
      <c r="BX70" s="20">
        <f t="shared" si="31"/>
        <v>0</v>
      </c>
      <c r="BY70" s="20">
        <f t="shared" si="32"/>
        <v>0</v>
      </c>
      <c r="BZ70" s="20">
        <f t="shared" si="33"/>
        <v>0</v>
      </c>
      <c r="CA70" s="20">
        <f t="shared" si="34"/>
        <v>0</v>
      </c>
      <c r="CB70" s="20">
        <f t="shared" si="35"/>
        <v>0</v>
      </c>
      <c r="CC70" s="20">
        <f t="shared" si="36"/>
        <v>0</v>
      </c>
      <c r="CD70" s="20">
        <f t="shared" si="37"/>
        <v>0</v>
      </c>
      <c r="CE70" s="20">
        <f t="shared" si="38"/>
        <v>0</v>
      </c>
      <c r="CF70" s="20">
        <f t="shared" si="39"/>
        <v>0</v>
      </c>
      <c r="CG70" s="20">
        <f t="shared" si="40"/>
        <v>0</v>
      </c>
      <c r="CH70" s="20">
        <f t="shared" si="41"/>
        <v>0</v>
      </c>
      <c r="CI70" s="20">
        <f t="shared" si="42"/>
        <v>0</v>
      </c>
      <c r="CJ70" s="20">
        <f t="shared" si="43"/>
        <v>0</v>
      </c>
      <c r="CK70" s="20">
        <f t="shared" si="44"/>
        <v>0</v>
      </c>
      <c r="CL70" s="20">
        <f t="shared" si="45"/>
        <v>0</v>
      </c>
      <c r="CM70" s="20">
        <f t="shared" si="46"/>
        <v>0</v>
      </c>
      <c r="CN70" s="20">
        <f t="shared" si="47"/>
        <v>0</v>
      </c>
      <c r="CO70" s="20">
        <f t="shared" si="48"/>
        <v>0</v>
      </c>
      <c r="CP70" s="20">
        <f t="shared" si="49"/>
        <v>0</v>
      </c>
      <c r="CQ70" s="20">
        <f t="shared" si="50"/>
        <v>0</v>
      </c>
      <c r="CR70" s="139"/>
    </row>
    <row r="71" spans="1:96" ht="13.5" thickBot="1">
      <c r="A71" s="203"/>
      <c r="B71" s="80" t="s">
        <v>682</v>
      </c>
      <c r="C71" s="80" t="s">
        <v>738</v>
      </c>
      <c r="D71" s="81" t="s">
        <v>761</v>
      </c>
      <c r="E71" s="82" t="s">
        <v>739</v>
      </c>
      <c r="F71" s="83" t="s">
        <v>10</v>
      </c>
      <c r="G71" s="84" t="s">
        <v>740</v>
      </c>
      <c r="H71" s="85"/>
      <c r="I71" s="86" t="s">
        <v>629</v>
      </c>
      <c r="J71" s="87"/>
      <c r="K71" s="102"/>
      <c r="L71" s="83" t="s">
        <v>630</v>
      </c>
      <c r="M71" s="92"/>
      <c r="N71" s="89"/>
      <c r="O71" s="83" t="s">
        <v>631</v>
      </c>
      <c r="P71" s="88"/>
      <c r="Q71" s="149"/>
      <c r="R71" s="150" t="s">
        <v>14</v>
      </c>
      <c r="S71" s="151"/>
      <c r="T71" s="89"/>
      <c r="U71" s="91" t="s">
        <v>632</v>
      </c>
      <c r="V71" s="88"/>
      <c r="W71" s="89"/>
      <c r="X71" s="83" t="s">
        <v>633</v>
      </c>
      <c r="Y71" s="88"/>
      <c r="Z71" s="89"/>
      <c r="AA71" s="83" t="s">
        <v>634</v>
      </c>
      <c r="AB71" s="88"/>
      <c r="AC71" s="89"/>
      <c r="AD71" s="83" t="s">
        <v>635</v>
      </c>
      <c r="AE71" s="88"/>
      <c r="AF71" s="89"/>
      <c r="AG71" s="83" t="s">
        <v>636</v>
      </c>
      <c r="AH71" s="88"/>
      <c r="AI71" s="89"/>
      <c r="AJ71" s="83" t="s">
        <v>637</v>
      </c>
      <c r="AK71" s="88"/>
      <c r="AL71" s="89"/>
      <c r="AM71" s="83" t="s">
        <v>638</v>
      </c>
      <c r="AN71" s="165"/>
      <c r="AO71" s="18">
        <f t="shared" si="9"/>
        <v>0</v>
      </c>
      <c r="AP71" s="19"/>
      <c r="AQ71" s="48">
        <f t="shared" si="10"/>
        <v>0</v>
      </c>
      <c r="AR71" s="48">
        <f t="shared" si="11"/>
        <v>0</v>
      </c>
      <c r="AS71" s="48">
        <f t="shared" si="12"/>
        <v>0</v>
      </c>
      <c r="AT71" s="48">
        <f t="shared" si="0"/>
        <v>0</v>
      </c>
      <c r="AU71" s="48">
        <f t="shared" si="13"/>
        <v>0</v>
      </c>
      <c r="AV71" s="48">
        <f t="shared" si="1"/>
        <v>0</v>
      </c>
      <c r="AW71" s="48">
        <f t="shared" si="14"/>
        <v>0</v>
      </c>
      <c r="AX71" s="48">
        <f t="shared" si="2"/>
        <v>0</v>
      </c>
      <c r="AY71" s="48">
        <f t="shared" si="15"/>
        <v>0</v>
      </c>
      <c r="AZ71" s="48">
        <f t="shared" si="3"/>
        <v>0</v>
      </c>
      <c r="BA71" s="48">
        <f t="shared" si="16"/>
        <v>0</v>
      </c>
      <c r="BB71" s="48">
        <f t="shared" si="4"/>
        <v>0</v>
      </c>
      <c r="BC71" s="48">
        <f t="shared" si="17"/>
        <v>0</v>
      </c>
      <c r="BD71" s="48">
        <f t="shared" si="5"/>
        <v>0</v>
      </c>
      <c r="BE71" s="48">
        <f t="shared" si="18"/>
        <v>0</v>
      </c>
      <c r="BF71" s="48">
        <f t="shared" si="6"/>
        <v>0</v>
      </c>
      <c r="BG71" s="48">
        <f t="shared" si="19"/>
        <v>0</v>
      </c>
      <c r="BH71" s="48">
        <f t="shared" si="7"/>
        <v>0</v>
      </c>
      <c r="BI71" s="48">
        <f t="shared" si="20"/>
        <v>0</v>
      </c>
      <c r="BJ71" s="48">
        <f t="shared" si="8"/>
        <v>0</v>
      </c>
      <c r="BK71" s="48"/>
      <c r="BL71" s="48"/>
      <c r="BM71" s="48"/>
      <c r="BN71" s="20">
        <f t="shared" si="21"/>
        <v>0</v>
      </c>
      <c r="BO71" s="20">
        <f t="shared" si="22"/>
        <v>0</v>
      </c>
      <c r="BP71" s="20">
        <f t="shared" si="23"/>
        <v>0</v>
      </c>
      <c r="BQ71" s="20">
        <f t="shared" si="24"/>
        <v>0</v>
      </c>
      <c r="BR71" s="20">
        <f t="shared" si="25"/>
        <v>0</v>
      </c>
      <c r="BS71" s="20">
        <f t="shared" si="26"/>
        <v>0</v>
      </c>
      <c r="BT71" s="20">
        <f t="shared" si="27"/>
        <v>0</v>
      </c>
      <c r="BU71" s="20">
        <f t="shared" si="28"/>
        <v>0</v>
      </c>
      <c r="BV71" s="20">
        <f t="shared" si="29"/>
        <v>0</v>
      </c>
      <c r="BW71" s="20">
        <f t="shared" si="30"/>
        <v>0</v>
      </c>
      <c r="BX71" s="20">
        <f t="shared" si="31"/>
        <v>0</v>
      </c>
      <c r="BY71" s="20">
        <f t="shared" si="32"/>
        <v>0</v>
      </c>
      <c r="BZ71" s="20">
        <f t="shared" si="33"/>
        <v>0</v>
      </c>
      <c r="CA71" s="20">
        <f t="shared" si="34"/>
        <v>0</v>
      </c>
      <c r="CB71" s="20">
        <f t="shared" si="35"/>
        <v>0</v>
      </c>
      <c r="CC71" s="20">
        <f t="shared" si="36"/>
        <v>0</v>
      </c>
      <c r="CD71" s="20">
        <f t="shared" si="37"/>
        <v>0</v>
      </c>
      <c r="CE71" s="20">
        <f t="shared" si="38"/>
        <v>0</v>
      </c>
      <c r="CF71" s="20">
        <f t="shared" si="39"/>
        <v>0</v>
      </c>
      <c r="CG71" s="20">
        <f t="shared" si="40"/>
        <v>0</v>
      </c>
      <c r="CH71" s="20">
        <f t="shared" si="41"/>
        <v>0</v>
      </c>
      <c r="CI71" s="20">
        <f t="shared" si="42"/>
        <v>0</v>
      </c>
      <c r="CJ71" s="20">
        <f t="shared" si="43"/>
        <v>0</v>
      </c>
      <c r="CK71" s="20">
        <f t="shared" si="44"/>
        <v>0</v>
      </c>
      <c r="CL71" s="20">
        <f t="shared" si="45"/>
        <v>0</v>
      </c>
      <c r="CM71" s="20">
        <f t="shared" si="46"/>
        <v>0</v>
      </c>
      <c r="CN71" s="20">
        <f t="shared" si="47"/>
        <v>0</v>
      </c>
      <c r="CO71" s="20">
        <f t="shared" si="48"/>
        <v>0</v>
      </c>
      <c r="CP71" s="20">
        <f t="shared" si="49"/>
        <v>0</v>
      </c>
      <c r="CQ71" s="20">
        <f t="shared" si="50"/>
        <v>0</v>
      </c>
      <c r="CR71" s="139"/>
    </row>
    <row r="72" spans="1:96" ht="13.5" thickBot="1">
      <c r="A72" s="103" t="s">
        <v>639</v>
      </c>
      <c r="B72" s="104" t="s">
        <v>675</v>
      </c>
      <c r="C72" s="80" t="s">
        <v>741</v>
      </c>
      <c r="D72" s="183" t="s">
        <v>762</v>
      </c>
      <c r="E72" s="105" t="s">
        <v>742</v>
      </c>
      <c r="F72" s="106" t="s">
        <v>10</v>
      </c>
      <c r="G72" s="107" t="s">
        <v>743</v>
      </c>
      <c r="H72" s="108"/>
      <c r="I72" s="109" t="s">
        <v>640</v>
      </c>
      <c r="J72" s="110"/>
      <c r="K72" s="111"/>
      <c r="L72" s="106" t="s">
        <v>641</v>
      </c>
      <c r="M72" s="112"/>
      <c r="N72" s="113"/>
      <c r="O72" s="106" t="s">
        <v>642</v>
      </c>
      <c r="P72" s="112"/>
      <c r="Q72" s="152"/>
      <c r="R72" s="153" t="s">
        <v>14</v>
      </c>
      <c r="S72" s="154"/>
      <c r="T72" s="113"/>
      <c r="U72" s="106" t="s">
        <v>643</v>
      </c>
      <c r="V72" s="112"/>
      <c r="W72" s="113"/>
      <c r="X72" s="106" t="s">
        <v>644</v>
      </c>
      <c r="Y72" s="112"/>
      <c r="Z72" s="113"/>
      <c r="AA72" s="106" t="s">
        <v>645</v>
      </c>
      <c r="AB72" s="112"/>
      <c r="AC72" s="113"/>
      <c r="AD72" s="106" t="s">
        <v>646</v>
      </c>
      <c r="AE72" s="112"/>
      <c r="AF72" s="113"/>
      <c r="AG72" s="106" t="s">
        <v>647</v>
      </c>
      <c r="AH72" s="112"/>
      <c r="AI72" s="113"/>
      <c r="AJ72" s="106" t="s">
        <v>648</v>
      </c>
      <c r="AK72" s="112"/>
      <c r="AL72" s="113"/>
      <c r="AM72" s="106" t="s">
        <v>649</v>
      </c>
      <c r="AN72" s="166"/>
      <c r="AO72" s="18">
        <f t="shared" si="9"/>
        <v>0</v>
      </c>
      <c r="AP72" s="19"/>
      <c r="AQ72" s="48">
        <f t="shared" si="10"/>
        <v>0</v>
      </c>
      <c r="AR72" s="48">
        <f t="shared" si="11"/>
        <v>0</v>
      </c>
      <c r="AS72" s="48">
        <f t="shared" si="12"/>
        <v>0</v>
      </c>
      <c r="AT72" s="48">
        <f t="shared" si="0"/>
        <v>0</v>
      </c>
      <c r="AU72" s="48">
        <f t="shared" si="13"/>
        <v>0</v>
      </c>
      <c r="AV72" s="48">
        <f t="shared" si="1"/>
        <v>0</v>
      </c>
      <c r="AW72" s="48">
        <f t="shared" si="14"/>
        <v>0</v>
      </c>
      <c r="AX72" s="48">
        <f t="shared" si="2"/>
        <v>0</v>
      </c>
      <c r="AY72" s="48">
        <f t="shared" si="15"/>
        <v>0</v>
      </c>
      <c r="AZ72" s="48">
        <f t="shared" si="3"/>
        <v>0</v>
      </c>
      <c r="BA72" s="48">
        <f t="shared" si="16"/>
        <v>0</v>
      </c>
      <c r="BB72" s="48">
        <f t="shared" si="4"/>
        <v>0</v>
      </c>
      <c r="BC72" s="48">
        <f t="shared" si="17"/>
        <v>0</v>
      </c>
      <c r="BD72" s="48">
        <f t="shared" si="5"/>
        <v>0</v>
      </c>
      <c r="BE72" s="48">
        <f t="shared" si="18"/>
        <v>0</v>
      </c>
      <c r="BF72" s="48">
        <f t="shared" si="6"/>
        <v>0</v>
      </c>
      <c r="BG72" s="48">
        <f t="shared" si="19"/>
        <v>0</v>
      </c>
      <c r="BH72" s="48">
        <f t="shared" si="7"/>
        <v>0</v>
      </c>
      <c r="BI72" s="48">
        <f t="shared" si="20"/>
        <v>0</v>
      </c>
      <c r="BJ72" s="48">
        <f t="shared" si="8"/>
        <v>0</v>
      </c>
      <c r="BK72" s="48"/>
      <c r="BL72" s="48"/>
      <c r="BM72" s="48"/>
      <c r="BN72" s="20">
        <f t="shared" si="21"/>
        <v>0</v>
      </c>
      <c r="BO72" s="20">
        <f t="shared" si="22"/>
        <v>0</v>
      </c>
      <c r="BP72" s="20">
        <f t="shared" si="23"/>
        <v>0</v>
      </c>
      <c r="BQ72" s="20">
        <f t="shared" si="24"/>
        <v>0</v>
      </c>
      <c r="BR72" s="20">
        <f t="shared" si="25"/>
        <v>0</v>
      </c>
      <c r="BS72" s="20">
        <f t="shared" si="26"/>
        <v>0</v>
      </c>
      <c r="BT72" s="20">
        <f t="shared" si="27"/>
        <v>0</v>
      </c>
      <c r="BU72" s="20">
        <f t="shared" si="28"/>
        <v>0</v>
      </c>
      <c r="BV72" s="20">
        <f t="shared" si="29"/>
        <v>0</v>
      </c>
      <c r="BW72" s="20">
        <f t="shared" si="30"/>
        <v>0</v>
      </c>
      <c r="BX72" s="20">
        <f t="shared" si="31"/>
        <v>0</v>
      </c>
      <c r="BY72" s="20">
        <f t="shared" si="32"/>
        <v>0</v>
      </c>
      <c r="BZ72" s="20">
        <f t="shared" si="33"/>
        <v>0</v>
      </c>
      <c r="CA72" s="20">
        <f t="shared" si="34"/>
        <v>0</v>
      </c>
      <c r="CB72" s="20">
        <f t="shared" si="35"/>
        <v>0</v>
      </c>
      <c r="CC72" s="20">
        <f t="shared" si="36"/>
        <v>0</v>
      </c>
      <c r="CD72" s="20">
        <f t="shared" si="37"/>
        <v>0</v>
      </c>
      <c r="CE72" s="20">
        <f t="shared" si="38"/>
        <v>0</v>
      </c>
      <c r="CF72" s="20">
        <f t="shared" si="39"/>
        <v>0</v>
      </c>
      <c r="CG72" s="20">
        <f t="shared" si="40"/>
        <v>0</v>
      </c>
      <c r="CH72" s="20">
        <f t="shared" si="41"/>
        <v>0</v>
      </c>
      <c r="CI72" s="20">
        <f t="shared" si="42"/>
        <v>0</v>
      </c>
      <c r="CJ72" s="20">
        <f t="shared" si="43"/>
        <v>0</v>
      </c>
      <c r="CK72" s="20">
        <f t="shared" si="44"/>
        <v>0</v>
      </c>
      <c r="CL72" s="20">
        <f t="shared" si="45"/>
        <v>0</v>
      </c>
      <c r="CM72" s="20">
        <f t="shared" si="46"/>
        <v>0</v>
      </c>
      <c r="CN72" s="20">
        <f t="shared" si="47"/>
        <v>0</v>
      </c>
      <c r="CO72" s="20">
        <f t="shared" si="48"/>
        <v>0</v>
      </c>
      <c r="CP72" s="20">
        <f t="shared" si="49"/>
        <v>0</v>
      </c>
      <c r="CQ72" s="20">
        <f t="shared" si="50"/>
        <v>0</v>
      </c>
      <c r="CR72" s="139"/>
    </row>
    <row r="73" spans="1:223" ht="13.5" thickBot="1">
      <c r="A73" s="114" t="s">
        <v>650</v>
      </c>
      <c r="B73" s="80" t="s">
        <v>669</v>
      </c>
      <c r="C73" s="80" t="s">
        <v>744</v>
      </c>
      <c r="D73" s="184" t="s">
        <v>763</v>
      </c>
      <c r="E73" s="178" t="s">
        <v>745</v>
      </c>
      <c r="F73" s="91" t="s">
        <v>10</v>
      </c>
      <c r="G73" s="115" t="s">
        <v>746</v>
      </c>
      <c r="H73" s="116"/>
      <c r="I73" s="117" t="s">
        <v>651</v>
      </c>
      <c r="J73" s="118"/>
      <c r="K73" s="91"/>
      <c r="L73" s="91" t="s">
        <v>652</v>
      </c>
      <c r="M73" s="92"/>
      <c r="N73" s="90"/>
      <c r="O73" s="91" t="s">
        <v>653</v>
      </c>
      <c r="P73" s="92"/>
      <c r="Q73" s="152"/>
      <c r="R73" s="153" t="s">
        <v>14</v>
      </c>
      <c r="S73" s="154"/>
      <c r="T73" s="90"/>
      <c r="U73" s="91" t="s">
        <v>654</v>
      </c>
      <c r="V73" s="92"/>
      <c r="W73" s="90"/>
      <c r="X73" s="91" t="s">
        <v>655</v>
      </c>
      <c r="Y73" s="92"/>
      <c r="Z73" s="90"/>
      <c r="AA73" s="91" t="s">
        <v>656</v>
      </c>
      <c r="AB73" s="92"/>
      <c r="AC73" s="90"/>
      <c r="AD73" s="91" t="s">
        <v>657</v>
      </c>
      <c r="AE73" s="92"/>
      <c r="AF73" s="90"/>
      <c r="AG73" s="91" t="s">
        <v>658</v>
      </c>
      <c r="AH73" s="92"/>
      <c r="AI73" s="90"/>
      <c r="AJ73" s="91" t="s">
        <v>659</v>
      </c>
      <c r="AK73" s="92"/>
      <c r="AL73" s="90"/>
      <c r="AM73" s="91" t="s">
        <v>660</v>
      </c>
      <c r="AN73" s="167"/>
      <c r="AO73" s="18">
        <f t="shared" si="9"/>
        <v>0</v>
      </c>
      <c r="AP73" s="19"/>
      <c r="AQ73" s="48">
        <f>IF(OR(ISBLANK($K73),ISBLANK($M73),ISBLANK($H73),ISBLANK($J73)),0,1)</f>
        <v>0</v>
      </c>
      <c r="AR73" s="48">
        <f t="shared" si="11"/>
        <v>0</v>
      </c>
      <c r="AS73" s="48">
        <f>IF(OR(ISBLANK($N73),ISBLANK($P73),ISBLANK($H73),ISBLANK($J73)),0,1)</f>
        <v>0</v>
      </c>
      <c r="AT73" s="48">
        <f t="shared" si="0"/>
        <v>0</v>
      </c>
      <c r="AU73" s="48">
        <f>IF(OR(ISBLANK($Q73),ISBLANK($S73),ISBLANK($H73),ISBLANK($J73)),0,1)</f>
        <v>0</v>
      </c>
      <c r="AV73" s="48">
        <f t="shared" si="1"/>
        <v>0</v>
      </c>
      <c r="AW73" s="48">
        <f>IF(OR(ISBLANK($T73),ISBLANK($V73),ISBLANK($H73),ISBLANK($J73)),0,1)</f>
        <v>0</v>
      </c>
      <c r="AX73" s="48">
        <f t="shared" si="2"/>
        <v>0</v>
      </c>
      <c r="AY73" s="48">
        <f>IF(OR(ISBLANK($W73),ISBLANK($Y73),ISBLANK($H73),ISBLANK($J73)),0,1)</f>
        <v>0</v>
      </c>
      <c r="AZ73" s="48">
        <f t="shared" si="3"/>
        <v>0</v>
      </c>
      <c r="BA73" s="48">
        <f>IF(OR(ISBLANK($Z73),ISBLANK($AB73),ISBLANK($H73),ISBLANK($J73)),0,1)</f>
        <v>0</v>
      </c>
      <c r="BB73" s="48">
        <f t="shared" si="4"/>
        <v>0</v>
      </c>
      <c r="BC73" s="48">
        <f>IF(OR(ISBLANK($AC73),ISBLANK($AE73),ISBLANK($H73),ISBLANK($J73)),0,1)</f>
        <v>0</v>
      </c>
      <c r="BD73" s="48">
        <f t="shared" si="5"/>
        <v>0</v>
      </c>
      <c r="BE73" s="48">
        <f>IF(OR(ISBLANK($AF73),ISBLANK($AH73),ISBLANK($H73),ISBLANK($J73)),0,1)</f>
        <v>0</v>
      </c>
      <c r="BF73" s="48">
        <f t="shared" si="6"/>
        <v>0</v>
      </c>
      <c r="BG73" s="48">
        <f>IF(OR(ISBLANK($AI73),ISBLANK($AK73),ISBLANK($H73),ISBLANK($J73)),0,1)</f>
        <v>0</v>
      </c>
      <c r="BH73" s="48">
        <f t="shared" si="7"/>
        <v>0</v>
      </c>
      <c r="BI73" s="48">
        <f>IF(OR(ISBLANK($AL73),ISBLANK($AN73),ISBLANK($H73),ISBLANK($J73)),0,1)</f>
        <v>0</v>
      </c>
      <c r="BJ73" s="48">
        <f t="shared" si="8"/>
        <v>0</v>
      </c>
      <c r="BK73" s="48"/>
      <c r="BL73" s="48"/>
      <c r="BM73" s="48"/>
      <c r="BN73" s="20">
        <f>IF($AR73=5,1,0)</f>
        <v>0</v>
      </c>
      <c r="BO73" s="20">
        <f>IF($AR73=4,1,0)</f>
        <v>0</v>
      </c>
      <c r="BP73" s="20">
        <f>IF($AR73=3,1,0)</f>
        <v>0</v>
      </c>
      <c r="BQ73" s="20">
        <f>IF($AT73=5,1,0)</f>
        <v>0</v>
      </c>
      <c r="BR73" s="20">
        <f>IF($AT73=4,1,0)</f>
        <v>0</v>
      </c>
      <c r="BS73" s="20">
        <f>IF($AT73=3,1,0)</f>
        <v>0</v>
      </c>
      <c r="BT73" s="20">
        <f>IF($AV73=5,1,0)</f>
        <v>0</v>
      </c>
      <c r="BU73" s="20">
        <f>IF($AV73=4,1,0)</f>
        <v>0</v>
      </c>
      <c r="BV73" s="20">
        <f>IF($AV73=3,1,0)</f>
        <v>0</v>
      </c>
      <c r="BW73" s="20">
        <f>IF($AX73=5,1,0)</f>
        <v>0</v>
      </c>
      <c r="BX73" s="20">
        <f>IF($AX73=4,1,0)</f>
        <v>0</v>
      </c>
      <c r="BY73" s="20">
        <f>IF($AX73=3,1,0)</f>
        <v>0</v>
      </c>
      <c r="BZ73" s="20">
        <f>IF($AZ73=5,1,0)</f>
        <v>0</v>
      </c>
      <c r="CA73" s="20">
        <f>IF($AZ73=4,1,0)</f>
        <v>0</v>
      </c>
      <c r="CB73" s="20">
        <f>IF($AZ73=3,1,0)</f>
        <v>0</v>
      </c>
      <c r="CC73" s="20">
        <f>IF($BB73=5,1,0)</f>
        <v>0</v>
      </c>
      <c r="CD73" s="20">
        <f>IF($BB73=4,1,0)</f>
        <v>0</v>
      </c>
      <c r="CE73" s="20">
        <f>IF($BB73=3,1,0)</f>
        <v>0</v>
      </c>
      <c r="CF73" s="20">
        <f>IF($BD73=5,1,0)</f>
        <v>0</v>
      </c>
      <c r="CG73" s="20">
        <f>IF($BD73=4,1,0)</f>
        <v>0</v>
      </c>
      <c r="CH73" s="20">
        <f>IF($BD73=3,1,0)</f>
        <v>0</v>
      </c>
      <c r="CI73" s="20">
        <f>IF($BF73=5,1,0)</f>
        <v>0</v>
      </c>
      <c r="CJ73" s="20">
        <f>IF($BF73=4,1,0)</f>
        <v>0</v>
      </c>
      <c r="CK73" s="20">
        <f>IF($BF73=3,1,0)</f>
        <v>0</v>
      </c>
      <c r="CL73" s="20">
        <f>IF($BH73=5,1,0)</f>
        <v>0</v>
      </c>
      <c r="CM73" s="20">
        <f>IF($BH73=4,1,0)</f>
        <v>0</v>
      </c>
      <c r="CN73" s="20">
        <f>IF($BH73=3,1,0)</f>
        <v>0</v>
      </c>
      <c r="CO73" s="20">
        <f>IF($BJ73=5,1,0)</f>
        <v>0</v>
      </c>
      <c r="CP73" s="20">
        <f>IF($BJ73=4,1,0)</f>
        <v>0</v>
      </c>
      <c r="CQ73" s="20">
        <f>IF($BJ73=3,1,0)</f>
        <v>0</v>
      </c>
      <c r="CR73" s="139"/>
      <c r="CS73" s="1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</row>
    <row r="74" spans="1:223" ht="12.75">
      <c r="A74" s="119"/>
      <c r="B74" s="179" t="s">
        <v>747</v>
      </c>
      <c r="C74" s="98"/>
      <c r="D74" s="98"/>
      <c r="E74" s="120"/>
      <c r="F74" s="98"/>
      <c r="G74" s="121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122"/>
      <c r="X74" s="123"/>
      <c r="Y74" s="123"/>
      <c r="Z74" s="98"/>
      <c r="AA74" s="98"/>
      <c r="AB74" s="98"/>
      <c r="AC74" s="98"/>
      <c r="AD74" s="98"/>
      <c r="AE74" s="98"/>
      <c r="AF74" s="124"/>
      <c r="AG74" s="124"/>
      <c r="AH74" s="124"/>
      <c r="AI74" s="123"/>
      <c r="AJ74" s="123"/>
      <c r="AK74" s="123"/>
      <c r="AL74" s="123"/>
      <c r="AM74" s="123"/>
      <c r="AN74" s="123"/>
      <c r="AO74" s="18"/>
      <c r="AP74" s="20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140"/>
      <c r="CS74" s="20"/>
      <c r="CT74" s="2"/>
      <c r="CU74" s="2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</row>
    <row r="75" spans="1:223" ht="12.75">
      <c r="A75" s="119"/>
      <c r="B75" s="185" t="s">
        <v>764</v>
      </c>
      <c r="C75" s="204" t="s">
        <v>661</v>
      </c>
      <c r="D75" s="204"/>
      <c r="E75" s="204"/>
      <c r="F75" s="125" t="s">
        <v>662</v>
      </c>
      <c r="G75" s="126">
        <f>SUM(H10:H73)+SUM(J10:J73)</f>
        <v>116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23"/>
      <c r="X75" s="123"/>
      <c r="Y75" s="123"/>
      <c r="Z75" s="123"/>
      <c r="AA75" s="123"/>
      <c r="AB75" s="123"/>
      <c r="AC75" s="123"/>
      <c r="AD75" s="123"/>
      <c r="AE75" s="123"/>
      <c r="AF75" s="124"/>
      <c r="AG75" s="124"/>
      <c r="AH75" s="124"/>
      <c r="AI75" s="123"/>
      <c r="AJ75" s="123"/>
      <c r="AK75" s="123"/>
      <c r="AL75" s="123"/>
      <c r="AM75" s="123"/>
      <c r="AN75" s="123"/>
      <c r="AO75" s="18"/>
      <c r="AP75" s="20"/>
      <c r="AQ75" s="20">
        <f>SUM(AQ10:AQ73)</f>
        <v>52</v>
      </c>
      <c r="AR75" s="20"/>
      <c r="AS75" s="20">
        <f>SUM(AS10:AS73)</f>
        <v>52</v>
      </c>
      <c r="AT75" s="20"/>
      <c r="AU75" s="20">
        <f>SUM(AU10:AU73)</f>
        <v>52</v>
      </c>
      <c r="AV75" s="20"/>
      <c r="AW75" s="20">
        <f>SUM(AW10:AW73)</f>
        <v>0</v>
      </c>
      <c r="AX75" s="20"/>
      <c r="AY75" s="20">
        <f>SUM(AY10:AY73)</f>
        <v>0</v>
      </c>
      <c r="AZ75" s="20"/>
      <c r="BA75" s="20">
        <f>SUM(BA10:BA73)</f>
        <v>0</v>
      </c>
      <c r="BB75" s="20"/>
      <c r="BC75" s="20">
        <f>SUM(BC10:BC73)</f>
        <v>0</v>
      </c>
      <c r="BD75" s="20"/>
      <c r="BE75" s="20">
        <f>SUM(BE10:BE73)</f>
        <v>0</v>
      </c>
      <c r="BF75" s="20"/>
      <c r="BG75" s="20">
        <f>SUM(BG10:BG73)</f>
        <v>0</v>
      </c>
      <c r="BH75" s="20"/>
      <c r="BI75" s="20">
        <f>SUM(BI10:BI73)</f>
        <v>0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140"/>
      <c r="CS75" s="20"/>
      <c r="CT75" s="2"/>
      <c r="CU75" s="2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</row>
    <row r="76" spans="1:223" ht="12.75">
      <c r="A76" s="127"/>
      <c r="B76" s="128"/>
      <c r="C76" s="204" t="s">
        <v>663</v>
      </c>
      <c r="D76" s="204"/>
      <c r="E76" s="204"/>
      <c r="F76" s="130" t="s">
        <v>664</v>
      </c>
      <c r="G76" s="131">
        <f>G75/AO76</f>
        <v>2.230769230769231</v>
      </c>
      <c r="H76" s="129">
        <v>10</v>
      </c>
      <c r="I76" s="129"/>
      <c r="J76" s="129">
        <v>10</v>
      </c>
      <c r="K76" s="129">
        <v>10</v>
      </c>
      <c r="L76" s="129"/>
      <c r="M76" s="129">
        <v>10</v>
      </c>
      <c r="N76" s="129"/>
      <c r="O76" s="129"/>
      <c r="P76" s="129"/>
      <c r="Q76" s="129"/>
      <c r="R76" s="129"/>
      <c r="S76" s="129">
        <v>10</v>
      </c>
      <c r="T76" s="129">
        <v>10</v>
      </c>
      <c r="U76" s="129"/>
      <c r="V76" s="129">
        <v>10</v>
      </c>
      <c r="W76" s="132">
        <v>10</v>
      </c>
      <c r="X76" s="132"/>
      <c r="Y76" s="132">
        <v>10</v>
      </c>
      <c r="Z76" s="132">
        <v>10</v>
      </c>
      <c r="AA76" s="132"/>
      <c r="AB76" s="132">
        <v>10</v>
      </c>
      <c r="AC76" s="132">
        <v>10</v>
      </c>
      <c r="AD76" s="132"/>
      <c r="AE76" s="132">
        <v>10</v>
      </c>
      <c r="AF76" s="133">
        <v>10</v>
      </c>
      <c r="AG76" s="133"/>
      <c r="AH76" s="133">
        <v>10</v>
      </c>
      <c r="AI76" s="132">
        <v>10</v>
      </c>
      <c r="AJ76" s="132"/>
      <c r="AK76" s="132">
        <v>10</v>
      </c>
      <c r="AL76" s="132">
        <v>10</v>
      </c>
      <c r="AM76" s="132"/>
      <c r="AN76" s="132">
        <v>10</v>
      </c>
      <c r="AO76" s="18">
        <f>SUM(AO10:AO73)</f>
        <v>52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144"/>
      <c r="CS76" s="21"/>
      <c r="CT76" s="2"/>
      <c r="CU76" s="2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</row>
    <row r="77" spans="1:96" ht="13.5" thickBot="1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45"/>
    </row>
  </sheetData>
  <sheetProtection/>
  <mergeCells count="106">
    <mergeCell ref="AF3:AH3"/>
    <mergeCell ref="AI3:AK3"/>
    <mergeCell ref="W3:Y3"/>
    <mergeCell ref="AF2:AH2"/>
    <mergeCell ref="AL2:AN2"/>
    <mergeCell ref="T2:V2"/>
    <mergeCell ref="W2:Y2"/>
    <mergeCell ref="Z2:AB2"/>
    <mergeCell ref="AC2:AE2"/>
    <mergeCell ref="N3:P3"/>
    <mergeCell ref="Q3:S3"/>
    <mergeCell ref="A1:AN1"/>
    <mergeCell ref="A2:F8"/>
    <mergeCell ref="G2:J2"/>
    <mergeCell ref="K2:M2"/>
    <mergeCell ref="N2:P2"/>
    <mergeCell ref="Q2:S2"/>
    <mergeCell ref="AI2:AK2"/>
    <mergeCell ref="AL3:AN3"/>
    <mergeCell ref="Q4:S4"/>
    <mergeCell ref="AC3:AE3"/>
    <mergeCell ref="W5:Y5"/>
    <mergeCell ref="Z5:AB5"/>
    <mergeCell ref="T3:V3"/>
    <mergeCell ref="T4:V4"/>
    <mergeCell ref="Z3:AB3"/>
    <mergeCell ref="G3:J3"/>
    <mergeCell ref="K3:M3"/>
    <mergeCell ref="AF5:AH5"/>
    <mergeCell ref="AI5:AK5"/>
    <mergeCell ref="Z4:AB4"/>
    <mergeCell ref="AC4:AE4"/>
    <mergeCell ref="AF4:AH4"/>
    <mergeCell ref="G4:J4"/>
    <mergeCell ref="K4:M4"/>
    <mergeCell ref="N4:P4"/>
    <mergeCell ref="AL4:AN4"/>
    <mergeCell ref="G5:J5"/>
    <mergeCell ref="K5:M5"/>
    <mergeCell ref="N5:P5"/>
    <mergeCell ref="Q5:S5"/>
    <mergeCell ref="T5:V5"/>
    <mergeCell ref="AL5:AN5"/>
    <mergeCell ref="AI4:AK4"/>
    <mergeCell ref="W4:Y4"/>
    <mergeCell ref="AC5:AE5"/>
    <mergeCell ref="AL6:AN6"/>
    <mergeCell ref="Z6:AB6"/>
    <mergeCell ref="AC6:AE6"/>
    <mergeCell ref="AF6:AH6"/>
    <mergeCell ref="AI6:AK6"/>
    <mergeCell ref="T6:V6"/>
    <mergeCell ref="W6:Y6"/>
    <mergeCell ref="G6:J6"/>
    <mergeCell ref="K6:M6"/>
    <mergeCell ref="N6:P6"/>
    <mergeCell ref="Q6:S6"/>
    <mergeCell ref="G7:J7"/>
    <mergeCell ref="K7:M7"/>
    <mergeCell ref="N7:P7"/>
    <mergeCell ref="Q7:S7"/>
    <mergeCell ref="Q9:S9"/>
    <mergeCell ref="AI7:AK7"/>
    <mergeCell ref="AL7:AN7"/>
    <mergeCell ref="AC7:AE7"/>
    <mergeCell ref="AF7:AH7"/>
    <mergeCell ref="W7:Y7"/>
    <mergeCell ref="Z7:AB7"/>
    <mergeCell ref="Z8:AB8"/>
    <mergeCell ref="T7:V7"/>
    <mergeCell ref="T8:V8"/>
    <mergeCell ref="G8:J8"/>
    <mergeCell ref="K8:M8"/>
    <mergeCell ref="N8:P8"/>
    <mergeCell ref="Q8:S8"/>
    <mergeCell ref="AI8:AK8"/>
    <mergeCell ref="W9:Y9"/>
    <mergeCell ref="Z9:AB9"/>
    <mergeCell ref="AL8:AN8"/>
    <mergeCell ref="W8:Y8"/>
    <mergeCell ref="AC8:AE8"/>
    <mergeCell ref="AF8:AH8"/>
    <mergeCell ref="A66:A69"/>
    <mergeCell ref="A70:A71"/>
    <mergeCell ref="C76:E76"/>
    <mergeCell ref="C75:E75"/>
    <mergeCell ref="CO9:CQ9"/>
    <mergeCell ref="A10:A57"/>
    <mergeCell ref="BZ9:CB9"/>
    <mergeCell ref="CC9:CE9"/>
    <mergeCell ref="CF9:CH9"/>
    <mergeCell ref="CI9:CK9"/>
    <mergeCell ref="T9:V9"/>
    <mergeCell ref="H9:J9"/>
    <mergeCell ref="K9:M9"/>
    <mergeCell ref="N9:P9"/>
    <mergeCell ref="A58:A65"/>
    <mergeCell ref="CL9:CN9"/>
    <mergeCell ref="AC9:AE9"/>
    <mergeCell ref="AF9:AH9"/>
    <mergeCell ref="AI9:AK9"/>
    <mergeCell ref="AL9:AN9"/>
    <mergeCell ref="BN9:BP9"/>
    <mergeCell ref="BQ9:BS9"/>
    <mergeCell ref="BT9:BV9"/>
    <mergeCell ref="BW9:BY9"/>
  </mergeCells>
  <conditionalFormatting sqref="K27:M30 K10:M24 K32:M80">
    <cfRule type="expression" priority="4" dxfId="77" stopIfTrue="1">
      <formula>$AR10=3</formula>
    </cfRule>
    <cfRule type="expression" priority="5" dxfId="76" stopIfTrue="1">
      <formula>$AR10=4</formula>
    </cfRule>
    <cfRule type="expression" priority="6" dxfId="75" stopIfTrue="1">
      <formula>$AR10=5</formula>
    </cfRule>
  </conditionalFormatting>
  <conditionalFormatting sqref="N72:P80 N11:P25 N27:P69">
    <cfRule type="expression" priority="7" dxfId="77" stopIfTrue="1">
      <formula>$AT11=3</formula>
    </cfRule>
    <cfRule type="expression" priority="8" dxfId="76" stopIfTrue="1">
      <formula>$AT11=4</formula>
    </cfRule>
    <cfRule type="expression" priority="9" dxfId="75" stopIfTrue="1">
      <formula>$AT11=5</formula>
    </cfRule>
  </conditionalFormatting>
  <conditionalFormatting sqref="Q74:S80 Q10:S24">
    <cfRule type="expression" priority="10" dxfId="77" stopIfTrue="1">
      <formula>$AV10=3</formula>
    </cfRule>
    <cfRule type="expression" priority="11" dxfId="76" stopIfTrue="1">
      <formula>$AV10=4</formula>
    </cfRule>
    <cfRule type="expression" priority="12" dxfId="75" stopIfTrue="1">
      <formula>$AV10=5</formula>
    </cfRule>
  </conditionalFormatting>
  <conditionalFormatting sqref="T10:V80">
    <cfRule type="expression" priority="13" dxfId="77" stopIfTrue="1">
      <formula>$AX10=3</formula>
    </cfRule>
    <cfRule type="expression" priority="14" dxfId="76" stopIfTrue="1">
      <formula>$AX10=4</formula>
    </cfRule>
    <cfRule type="expression" priority="15" dxfId="75" stopIfTrue="1">
      <formula>$AX10=5</formula>
    </cfRule>
  </conditionalFormatting>
  <conditionalFormatting sqref="W11:Y80">
    <cfRule type="expression" priority="16" dxfId="77" stopIfTrue="1">
      <formula>$AZ11=3</formula>
    </cfRule>
    <cfRule type="expression" priority="17" dxfId="76" stopIfTrue="1">
      <formula>$AZ11=4</formula>
    </cfRule>
    <cfRule type="expression" priority="18" dxfId="75" stopIfTrue="1">
      <formula>$AZ11=5</formula>
    </cfRule>
  </conditionalFormatting>
  <conditionalFormatting sqref="Z10:AB80 K9:AN9">
    <cfRule type="expression" priority="19" dxfId="77" stopIfTrue="1">
      <formula>$BB9=3</formula>
    </cfRule>
    <cfRule type="expression" priority="20" dxfId="76" stopIfTrue="1">
      <formula>$BB9=4</formula>
    </cfRule>
    <cfRule type="expression" priority="21" dxfId="75" stopIfTrue="1">
      <formula>$BB9=5</formula>
    </cfRule>
  </conditionalFormatting>
  <conditionalFormatting sqref="AC10:AE25 AC27:AE80">
    <cfRule type="expression" priority="22" dxfId="77" stopIfTrue="1">
      <formula>$BD10=3</formula>
    </cfRule>
    <cfRule type="expression" priority="23" dxfId="76" stopIfTrue="1">
      <formula>$BD10=4</formula>
    </cfRule>
    <cfRule type="expression" priority="24" dxfId="75" stopIfTrue="1">
      <formula>$BD10=5</formula>
    </cfRule>
  </conditionalFormatting>
  <conditionalFormatting sqref="AF10:AH11 AF28:AH80">
    <cfRule type="expression" priority="25" dxfId="77" stopIfTrue="1">
      <formula>$BF10=3</formula>
    </cfRule>
    <cfRule type="expression" priority="26" dxfId="76" stopIfTrue="1">
      <formula>$BF10=4</formula>
    </cfRule>
    <cfRule type="expression" priority="27" dxfId="75" stopIfTrue="1">
      <formula>$BF10=5</formula>
    </cfRule>
  </conditionalFormatting>
  <conditionalFormatting sqref="AI10:AK80">
    <cfRule type="expression" priority="28" dxfId="77" stopIfTrue="1">
      <formula>$BH10=3</formula>
    </cfRule>
    <cfRule type="expression" priority="29" dxfId="76" stopIfTrue="1">
      <formula>$BH10=4</formula>
    </cfRule>
    <cfRule type="expression" priority="30" dxfId="75" stopIfTrue="1">
      <formula>$BH10=5</formula>
    </cfRule>
  </conditionalFormatting>
  <conditionalFormatting sqref="AL10:AN80">
    <cfRule type="expression" priority="31" dxfId="77" stopIfTrue="1">
      <formula>$BJ10=3</formula>
    </cfRule>
    <cfRule type="expression" priority="32" dxfId="76" stopIfTrue="1">
      <formula>$BJ10=4</formula>
    </cfRule>
    <cfRule type="expression" priority="33" dxfId="75" stopIfTrue="1">
      <formula>$BJ10=5</formula>
    </cfRule>
  </conditionalFormatting>
  <conditionalFormatting sqref="AF12:AH27">
    <cfRule type="expression" priority="34" dxfId="77" stopIfTrue="1">
      <formula>$BF12=3</formula>
    </cfRule>
    <cfRule type="expression" priority="35" dxfId="76" stopIfTrue="1">
      <formula>$BF12=4</formula>
    </cfRule>
    <cfRule type="expression" priority="36" dxfId="75" stopIfTrue="1">
      <formula>$BF12=5</formula>
    </cfRule>
  </conditionalFormatting>
  <conditionalFormatting sqref="N10:P10 N26:P26 N70:P71">
    <cfRule type="expression" priority="37" dxfId="77" stopIfTrue="1">
      <formula>$AT10=3</formula>
    </cfRule>
    <cfRule type="expression" priority="38" dxfId="76" stopIfTrue="1">
      <formula>$AT10=4</formula>
    </cfRule>
    <cfRule type="expression" priority="39" dxfId="75" stopIfTrue="1">
      <formula>$AT10=5</formula>
    </cfRule>
  </conditionalFormatting>
  <conditionalFormatting sqref="Q25:S73">
    <cfRule type="expression" priority="40" dxfId="77" stopIfTrue="1">
      <formula>$AV25=3</formula>
    </cfRule>
    <cfRule type="expression" priority="41" dxfId="76" stopIfTrue="1">
      <formula>$AV25=4</formula>
    </cfRule>
    <cfRule type="expression" priority="42" dxfId="75" stopIfTrue="1">
      <formula>$AV25=5</formula>
    </cfRule>
  </conditionalFormatting>
  <conditionalFormatting sqref="K25:M26 K31:M31">
    <cfRule type="expression" priority="43" dxfId="77" stopIfTrue="1">
      <formula>$AR25=3</formula>
    </cfRule>
    <cfRule type="expression" priority="44" dxfId="76" stopIfTrue="1">
      <formula>$AR25=4</formula>
    </cfRule>
    <cfRule type="expression" priority="45" dxfId="75" stopIfTrue="1">
      <formula>$AR25=5</formula>
    </cfRule>
  </conditionalFormatting>
  <conditionalFormatting sqref="W10:Y10">
    <cfRule type="expression" priority="46" dxfId="77" stopIfTrue="1">
      <formula>$AZ10=3</formula>
    </cfRule>
    <cfRule type="expression" priority="47" dxfId="76" stopIfTrue="1">
      <formula>$AZ10=4</formula>
    </cfRule>
    <cfRule type="expression" priority="48" dxfId="75" stopIfTrue="1">
      <formula>$AZ10=5</formula>
    </cfRule>
  </conditionalFormatting>
  <conditionalFormatting sqref="AC26:AE26">
    <cfRule type="expression" priority="49" dxfId="77" stopIfTrue="1">
      <formula>$BD26=3</formula>
    </cfRule>
    <cfRule type="expression" priority="50" dxfId="76" stopIfTrue="1">
      <formula>$BD26=4</formula>
    </cfRule>
    <cfRule type="expression" priority="51" dxfId="75" stopIfTrue="1">
      <formula>$BD26=5</formula>
    </cfRule>
  </conditionalFormatting>
  <conditionalFormatting sqref="N3:P3">
    <cfRule type="expression" priority="52" dxfId="63" stopIfTrue="1">
      <formula>N3=MAX(K3:AN3)</formula>
    </cfRule>
  </conditionalFormatting>
  <conditionalFormatting sqref="K3">
    <cfRule type="expression" priority="53" dxfId="71" stopIfTrue="1">
      <formula>K3=MAX(K3:AN3)</formula>
    </cfRule>
  </conditionalFormatting>
  <conditionalFormatting sqref="L3">
    <cfRule type="expression" priority="54" dxfId="71" stopIfTrue="1">
      <formula>L3=MAX(L3:AN3)</formula>
    </cfRule>
  </conditionalFormatting>
  <conditionalFormatting sqref="M3">
    <cfRule type="expression" priority="55" dxfId="71" stopIfTrue="1">
      <formula>M3=MAX(M3:AN3)</formula>
    </cfRule>
  </conditionalFormatting>
  <conditionalFormatting sqref="Q3:S3">
    <cfRule type="expression" priority="56" dxfId="63" stopIfTrue="1">
      <formula>Q3=MAX(K3:AN3)</formula>
    </cfRule>
  </conditionalFormatting>
  <conditionalFormatting sqref="T3:V3">
    <cfRule type="expression" priority="57" dxfId="63" stopIfTrue="1">
      <formula>T3=MAX(K3:AN3)</formula>
    </cfRule>
  </conditionalFormatting>
  <conditionalFormatting sqref="W3:Y3">
    <cfRule type="expression" priority="58" dxfId="63" stopIfTrue="1">
      <formula>W3=MAX(K3:AN3)</formula>
    </cfRule>
  </conditionalFormatting>
  <conditionalFormatting sqref="Z3:AB3">
    <cfRule type="expression" priority="59" dxfId="63" stopIfTrue="1">
      <formula>Z3=MAX(K3:AN3)</formula>
    </cfRule>
  </conditionalFormatting>
  <conditionalFormatting sqref="AC3:AE3">
    <cfRule type="expression" priority="60" dxfId="63" stopIfTrue="1">
      <formula>AC3=MAX(K3:AN3)</formula>
    </cfRule>
  </conditionalFormatting>
  <conditionalFormatting sqref="AF3:AH3">
    <cfRule type="expression" priority="61" dxfId="63" stopIfTrue="1">
      <formula>AF3=MAX(K3:AN3)</formula>
    </cfRule>
  </conditionalFormatting>
  <conditionalFormatting sqref="AI3:AK3">
    <cfRule type="expression" priority="62" dxfId="63" stopIfTrue="1">
      <formula>AI3=MAX(K3:AN3)</formula>
    </cfRule>
  </conditionalFormatting>
  <conditionalFormatting sqref="AL3:AN3">
    <cfRule type="expression" priority="63" dxfId="63" stopIfTrue="1">
      <formula>AL3=MAX(K3:AN3)</formula>
    </cfRule>
  </conditionalFormatting>
  <conditionalFormatting sqref="K4">
    <cfRule type="expression" priority="64" dxfId="60" stopIfTrue="1">
      <formula>K4=MAX(K4:AN4)</formula>
    </cfRule>
  </conditionalFormatting>
  <conditionalFormatting sqref="L4">
    <cfRule type="expression" priority="65" dxfId="60" stopIfTrue="1">
      <formula>L4=MAX(L4:AN4)</formula>
    </cfRule>
  </conditionalFormatting>
  <conditionalFormatting sqref="M4">
    <cfRule type="expression" priority="66" dxfId="60" stopIfTrue="1">
      <formula>M4=MAX(M4:AN4)</formula>
    </cfRule>
  </conditionalFormatting>
  <conditionalFormatting sqref="N4:P4">
    <cfRule type="expression" priority="67" dxfId="51" stopIfTrue="1">
      <formula>N4=MAX(K4:AN4)</formula>
    </cfRule>
  </conditionalFormatting>
  <conditionalFormatting sqref="Q4:S4">
    <cfRule type="expression" priority="68" dxfId="51" stopIfTrue="1">
      <formula>Q4=MAX(K4:AN4)</formula>
    </cfRule>
  </conditionalFormatting>
  <conditionalFormatting sqref="T4:V4">
    <cfRule type="expression" priority="69" dxfId="51" stopIfTrue="1">
      <formula>T4=MAX(K4:AN4)</formula>
    </cfRule>
  </conditionalFormatting>
  <conditionalFormatting sqref="W4:Y4">
    <cfRule type="expression" priority="70" dxfId="51" stopIfTrue="1">
      <formula>W4=MAX(K4:AN4)</formula>
    </cfRule>
  </conditionalFormatting>
  <conditionalFormatting sqref="Z4:AB4">
    <cfRule type="expression" priority="71" dxfId="51" stopIfTrue="1">
      <formula>Z4=MAX(K4:AN4)</formula>
    </cfRule>
  </conditionalFormatting>
  <conditionalFormatting sqref="AC4:AE4">
    <cfRule type="expression" priority="72" dxfId="51" stopIfTrue="1">
      <formula>AC4=MAX(K4:AN4)</formula>
    </cfRule>
  </conditionalFormatting>
  <conditionalFormatting sqref="AF4:AH4">
    <cfRule type="expression" priority="73" dxfId="51" stopIfTrue="1">
      <formula>AF4=MAX(K4:AN4)</formula>
    </cfRule>
  </conditionalFormatting>
  <conditionalFormatting sqref="AI4:AK4">
    <cfRule type="expression" priority="74" dxfId="51" stopIfTrue="1">
      <formula>AI4=MAX(K4:AN4)</formula>
    </cfRule>
  </conditionalFormatting>
  <conditionalFormatting sqref="AL4:AN4">
    <cfRule type="expression" priority="75" dxfId="51" stopIfTrue="1">
      <formula>AL4=MAX(K4:AN4)</formula>
    </cfRule>
  </conditionalFormatting>
  <conditionalFormatting sqref="K5">
    <cfRule type="expression" priority="76" dxfId="48" stopIfTrue="1">
      <formula>K5=MAX(K5:AN5)</formula>
    </cfRule>
  </conditionalFormatting>
  <conditionalFormatting sqref="L5">
    <cfRule type="expression" priority="77" dxfId="48" stopIfTrue="1">
      <formula>L5=MAX(L5:AN5)</formula>
    </cfRule>
  </conditionalFormatting>
  <conditionalFormatting sqref="M5">
    <cfRule type="expression" priority="78" dxfId="48" stopIfTrue="1">
      <formula>M5=MAX(M5:AN5)</formula>
    </cfRule>
  </conditionalFormatting>
  <conditionalFormatting sqref="N5:P5">
    <cfRule type="expression" priority="79" dxfId="39" stopIfTrue="1">
      <formula>N5=MAX(K5:AN5)</formula>
    </cfRule>
  </conditionalFormatting>
  <conditionalFormatting sqref="Q5:S5">
    <cfRule type="expression" priority="80" dxfId="39" stopIfTrue="1">
      <formula>Q5=MAX(K5:AN5)</formula>
    </cfRule>
  </conditionalFormatting>
  <conditionalFormatting sqref="T5:V5">
    <cfRule type="expression" priority="81" dxfId="39" stopIfTrue="1">
      <formula>T5=MAX(K5:AN5)</formula>
    </cfRule>
  </conditionalFormatting>
  <conditionalFormatting sqref="W5:Y5">
    <cfRule type="expression" priority="82" dxfId="39" stopIfTrue="1">
      <formula>W5=MAX(K5:AN5)</formula>
    </cfRule>
  </conditionalFormatting>
  <conditionalFormatting sqref="Z5:AB5">
    <cfRule type="expression" priority="83" dxfId="39" stopIfTrue="1">
      <formula>Z5=MAX(K5:AN5)</formula>
    </cfRule>
  </conditionalFormatting>
  <conditionalFormatting sqref="AC5:AE5">
    <cfRule type="expression" priority="84" dxfId="39" stopIfTrue="1">
      <formula>AC5=MAX(K5:AN5)</formula>
    </cfRule>
  </conditionalFormatting>
  <conditionalFormatting sqref="AF5:AH5">
    <cfRule type="expression" priority="85" dxfId="39" stopIfTrue="1">
      <formula>AF5=MAX(K5:AN5)</formula>
    </cfRule>
  </conditionalFormatting>
  <conditionalFormatting sqref="AI5:AK5">
    <cfRule type="expression" priority="86" dxfId="39" stopIfTrue="1">
      <formula>AI5=MAX(K5:AN5)</formula>
    </cfRule>
  </conditionalFormatting>
  <conditionalFormatting sqref="AL5:AN5">
    <cfRule type="expression" priority="87" dxfId="39" stopIfTrue="1">
      <formula>AL5=MAX(K5:AN5)</formula>
    </cfRule>
  </conditionalFormatting>
  <conditionalFormatting sqref="K6">
    <cfRule type="expression" priority="88" dxfId="36" stopIfTrue="1">
      <formula>K6=MAX(K6:AN6)</formula>
    </cfRule>
  </conditionalFormatting>
  <conditionalFormatting sqref="L6">
    <cfRule type="expression" priority="89" dxfId="36" stopIfTrue="1">
      <formula>L6=MAX(L6:AN6)</formula>
    </cfRule>
  </conditionalFormatting>
  <conditionalFormatting sqref="M6">
    <cfRule type="expression" priority="90" dxfId="36" stopIfTrue="1">
      <formula>M6=MAX(M6:AN6)</formula>
    </cfRule>
  </conditionalFormatting>
  <conditionalFormatting sqref="N6:P6">
    <cfRule type="expression" priority="91" dxfId="27" stopIfTrue="1">
      <formula>N6=MAX(K6:AN6)</formula>
    </cfRule>
  </conditionalFormatting>
  <conditionalFormatting sqref="Q6:S6">
    <cfRule type="expression" priority="92" dxfId="27" stopIfTrue="1">
      <formula>Q6=MAX(K6:AN6)</formula>
    </cfRule>
  </conditionalFormatting>
  <conditionalFormatting sqref="T6:V6">
    <cfRule type="expression" priority="93" dxfId="27" stopIfTrue="1">
      <formula>T6=MAX(K6:AN6)</formula>
    </cfRule>
  </conditionalFormatting>
  <conditionalFormatting sqref="W6:Y6">
    <cfRule type="expression" priority="94" dxfId="27" stopIfTrue="1">
      <formula>W6=MAX(K6:AN6)</formula>
    </cfRule>
  </conditionalFormatting>
  <conditionalFormatting sqref="Z6:AB6">
    <cfRule type="expression" priority="95" dxfId="27" stopIfTrue="1">
      <formula>Z6=MAX(K6:AN6)</formula>
    </cfRule>
  </conditionalFormatting>
  <conditionalFormatting sqref="AC6:AE6">
    <cfRule type="expression" priority="96" dxfId="27" stopIfTrue="1">
      <formula>AC6=MAX(K6:AN6)</formula>
    </cfRule>
  </conditionalFormatting>
  <conditionalFormatting sqref="AF6:AH6">
    <cfRule type="expression" priority="97" dxfId="27" stopIfTrue="1">
      <formula>AF6=MAX(K6:AN6)</formula>
    </cfRule>
  </conditionalFormatting>
  <conditionalFormatting sqref="AI6:AK6">
    <cfRule type="expression" priority="98" dxfId="27" stopIfTrue="1">
      <formula>AI6=MAX(K6:AN6)</formula>
    </cfRule>
  </conditionalFormatting>
  <conditionalFormatting sqref="AL6:AN6">
    <cfRule type="expression" priority="99" dxfId="27" stopIfTrue="1">
      <formula>AL6=MAX(K6:AN6)</formula>
    </cfRule>
  </conditionalFormatting>
  <conditionalFormatting sqref="K7">
    <cfRule type="expression" priority="100" dxfId="24" stopIfTrue="1">
      <formula>K7=MAX(K7:AN7)</formula>
    </cfRule>
  </conditionalFormatting>
  <conditionalFormatting sqref="L7">
    <cfRule type="expression" priority="101" dxfId="24" stopIfTrue="1">
      <formula>L7=MAX(L7:AN7)</formula>
    </cfRule>
  </conditionalFormatting>
  <conditionalFormatting sqref="M7">
    <cfRule type="expression" priority="102" dxfId="24" stopIfTrue="1">
      <formula>M7=MAX(M7:AN7)</formula>
    </cfRule>
  </conditionalFormatting>
  <conditionalFormatting sqref="N7:P7">
    <cfRule type="expression" priority="103" dxfId="15" stopIfTrue="1">
      <formula>N7=MAX(K7:AN7)</formula>
    </cfRule>
  </conditionalFormatting>
  <conditionalFormatting sqref="Q7:S7">
    <cfRule type="expression" priority="104" dxfId="15" stopIfTrue="1">
      <formula>Q7=MAX(K7:AN7)</formula>
    </cfRule>
  </conditionalFormatting>
  <conditionalFormatting sqref="T7:V7">
    <cfRule type="expression" priority="105" dxfId="15" stopIfTrue="1">
      <formula>T7=MAX(K7:AN7)</formula>
    </cfRule>
  </conditionalFormatting>
  <conditionalFormatting sqref="W7:Y7">
    <cfRule type="expression" priority="106" dxfId="15" stopIfTrue="1">
      <formula>W7=MAX(K7:AN7)</formula>
    </cfRule>
  </conditionalFormatting>
  <conditionalFormatting sqref="Z7:AB7">
    <cfRule type="expression" priority="107" dxfId="15" stopIfTrue="1">
      <formula>Z7=MAX(K7:AN7)</formula>
    </cfRule>
  </conditionalFormatting>
  <conditionalFormatting sqref="AC7:AE7">
    <cfRule type="expression" priority="108" dxfId="15" stopIfTrue="1">
      <formula>AC7=MAX(K7:AN7)</formula>
    </cfRule>
  </conditionalFormatting>
  <conditionalFormatting sqref="AF7:AH7">
    <cfRule type="expression" priority="109" dxfId="15" stopIfTrue="1">
      <formula>AF7=MAX(K7:AN7)</formula>
    </cfRule>
  </conditionalFormatting>
  <conditionalFormatting sqref="AI7:AK7">
    <cfRule type="expression" priority="110" dxfId="15" stopIfTrue="1">
      <formula>AI7=MAX(K7:AN7)</formula>
    </cfRule>
  </conditionalFormatting>
  <conditionalFormatting sqref="AL7:AN7">
    <cfRule type="expression" priority="111" dxfId="15" stopIfTrue="1">
      <formula>AL7=MAX(K7:AN7)</formula>
    </cfRule>
  </conditionalFormatting>
  <conditionalFormatting sqref="K8">
    <cfRule type="expression" priority="112" dxfId="12" stopIfTrue="1">
      <formula>K8=MAX(K8:AN8)</formula>
    </cfRule>
  </conditionalFormatting>
  <conditionalFormatting sqref="L8">
    <cfRule type="expression" priority="113" dxfId="12" stopIfTrue="1">
      <formula>L8=MAX(L8:AN8)</formula>
    </cfRule>
  </conditionalFormatting>
  <conditionalFormatting sqref="M8">
    <cfRule type="expression" priority="114" dxfId="12" stopIfTrue="1">
      <formula>M8=MAX(M8:AN8)</formula>
    </cfRule>
  </conditionalFormatting>
  <conditionalFormatting sqref="N8:P8">
    <cfRule type="expression" priority="115" dxfId="3" stopIfTrue="1">
      <formula>N8=MAX(K8:AN8)</formula>
    </cfRule>
  </conditionalFormatting>
  <conditionalFormatting sqref="Q8:S8">
    <cfRule type="expression" priority="116" dxfId="3" stopIfTrue="1">
      <formula>Q8=MAX(K8:AN8)</formula>
    </cfRule>
  </conditionalFormatting>
  <conditionalFormatting sqref="T8:V8">
    <cfRule type="expression" priority="117" dxfId="3" stopIfTrue="1">
      <formula>T8=MAX(K8:AN8)</formula>
    </cfRule>
  </conditionalFormatting>
  <conditionalFormatting sqref="W8:Y8">
    <cfRule type="expression" priority="118" dxfId="3" stopIfTrue="1">
      <formula>W8=MAX(K8:AN8)</formula>
    </cfRule>
  </conditionalFormatting>
  <conditionalFormatting sqref="Z8:AB8">
    <cfRule type="expression" priority="119" dxfId="3" stopIfTrue="1">
      <formula>Z8=MAX(K8:AN8)</formula>
    </cfRule>
  </conditionalFormatting>
  <conditionalFormatting sqref="AC8:AE8">
    <cfRule type="expression" priority="120" dxfId="3" stopIfTrue="1">
      <formula>AC8=MAX(K8:AN8)</formula>
    </cfRule>
  </conditionalFormatting>
  <conditionalFormatting sqref="AF8:AH8">
    <cfRule type="expression" priority="121" dxfId="3" stopIfTrue="1">
      <formula>AF8=MAX(K8:AN8)</formula>
    </cfRule>
  </conditionalFormatting>
  <conditionalFormatting sqref="AI8:AK8">
    <cfRule type="expression" priority="122" dxfId="3" stopIfTrue="1">
      <formula>AI8=MAX(K8:AN8)</formula>
    </cfRule>
  </conditionalFormatting>
  <conditionalFormatting sqref="AL8:AN8">
    <cfRule type="expression" priority="123" dxfId="3" stopIfTrue="1">
      <formula>AL8=MAX(K8:AN8)</formula>
    </cfRule>
  </conditionalFormatting>
  <conditionalFormatting sqref="T9:V9">
    <cfRule type="expression" priority="1" dxfId="2" stopIfTrue="1">
      <formula>$BK9=3</formula>
    </cfRule>
    <cfRule type="expression" priority="2" dxfId="1" stopIfTrue="1">
      <formula>$BK9=4</formula>
    </cfRule>
    <cfRule type="expression" priority="3" dxfId="0" stopIfTrue="1">
      <formula>$BK9=5</formula>
    </cfRule>
  </conditionalFormatting>
  <printOptions/>
  <pageMargins left="0.7875" right="0.7875" top="0.31527777777777777" bottom="0.7083333333333334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XVIII WORLD CUP. GERMANY-2006.</dc:title>
  <dc:subject>Прогнозы</dc:subject>
  <dc:creator>Александр Козлов</dc:creator>
  <cp:keywords/>
  <dc:description/>
  <cp:lastModifiedBy>Director</cp:lastModifiedBy>
  <cp:lastPrinted>2002-02-02T09:41:58Z</cp:lastPrinted>
  <dcterms:created xsi:type="dcterms:W3CDTF">2002-02-02T08:23:08Z</dcterms:created>
  <dcterms:modified xsi:type="dcterms:W3CDTF">2010-06-29T08:53:01Z</dcterms:modified>
  <cp:category/>
  <cp:version/>
  <cp:contentType/>
  <cp:contentStatus/>
  <cp:revision>1</cp:revision>
</cp:coreProperties>
</file>